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arso\Dropbox\CD30_Excel\"/>
    </mc:Choice>
  </mc:AlternateContent>
  <xr:revisionPtr revIDLastSave="0" documentId="13_ncr:1_{A1930A16-CCC3-479D-8D8D-582799CCE4C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solver_adj" localSheetId="0" hidden="1">Sheet1!$B$8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Sheet1!$D$8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B20" i="1"/>
  <c r="B32" i="1" s="1"/>
  <c r="B19" i="1"/>
  <c r="B18" i="1"/>
  <c r="B17" i="1"/>
  <c r="B16" i="1"/>
  <c r="B15" i="1"/>
  <c r="B14" i="1"/>
  <c r="B13" i="1"/>
  <c r="B12" i="1"/>
  <c r="B11" i="1"/>
  <c r="B10" i="1"/>
  <c r="B9" i="1"/>
  <c r="B44" i="1" l="1"/>
  <c r="B42" i="1"/>
  <c r="B41" i="1"/>
  <c r="B40" i="1"/>
  <c r="B37" i="1"/>
  <c r="B39" i="1"/>
  <c r="B38" i="1"/>
  <c r="B36" i="1"/>
  <c r="B35" i="1"/>
  <c r="B43" i="1"/>
  <c r="B34" i="1"/>
  <c r="B33" i="1"/>
  <c r="B31" i="1"/>
  <c r="B22" i="1"/>
  <c r="B24" i="1"/>
  <c r="B21" i="1"/>
  <c r="B25" i="1"/>
  <c r="B23" i="1"/>
  <c r="B26" i="1"/>
  <c r="B27" i="1"/>
  <c r="B28" i="1"/>
  <c r="B29" i="1"/>
  <c r="B30" i="1"/>
  <c r="C9" i="1"/>
  <c r="C10" i="1" s="1"/>
  <c r="B56" i="1" l="1"/>
  <c r="B54" i="1"/>
  <c r="B49" i="1"/>
  <c r="B53" i="1"/>
  <c r="B55" i="1"/>
  <c r="B52" i="1"/>
  <c r="B51" i="1"/>
  <c r="B50" i="1"/>
  <c r="B48" i="1"/>
  <c r="B47" i="1"/>
  <c r="B46" i="1"/>
  <c r="B45" i="1"/>
  <c r="C11" i="1"/>
  <c r="C12" i="1" l="1"/>
  <c r="C13" i="1" l="1"/>
  <c r="C14" i="1" l="1"/>
  <c r="C15" i="1" l="1"/>
  <c r="C16" i="1" s="1"/>
  <c r="C17" i="1" l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</calcChain>
</file>

<file path=xl/sharedStrings.xml><?xml version="1.0" encoding="utf-8"?>
<sst xmlns="http://schemas.openxmlformats.org/spreadsheetml/2006/main" count="6" uniqueCount="6">
  <si>
    <t>Year</t>
  </si>
  <si>
    <t>Annual Data</t>
  </si>
  <si>
    <t>Monthly Data</t>
  </si>
  <si>
    <t>Rounded preserving the sum</t>
  </si>
  <si>
    <t>Total</t>
  </si>
  <si>
    <t>Month 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</si>
</sst>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\ mmm\ yyyy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 applyFont="1" applyAlignment="1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4" fillId="0" borderId="0" xfId="0" applyFont="1" applyAlignment="1"/>
    <xf numFmtId="164" fontId="1" fillId="0" borderId="0" xfId="0" applyNumberFormat="1" applyFont="1"/>
    <xf numFmtId="43" fontId="2" fillId="0" borderId="0" xfId="1" applyFont="1"/>
    <xf numFmtId="43" fontId="1" fillId="0" borderId="0" xfId="1" applyFont="1"/>
    <xf numFmtId="43" fontId="0" fillId="0" borderId="0" xfId="1" applyFont="1" applyAlignment="1"/>
    <xf numFmtId="43" fontId="4" fillId="0" borderId="0" xfId="1" applyFont="1" applyAlignment="1"/>
    <xf numFmtId="43" fontId="4" fillId="0" borderId="0" xfId="1" applyFont="1" applyAlignment="1">
      <alignment horizontal="left" wrapText="1"/>
    </xf>
    <xf numFmtId="43" fontId="1" fillId="2" borderId="0" xfId="1" applyFont="1" applyFill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 Monthly Data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Sheet1!$A$8:$A$56</c:f>
              <c:numCache>
                <c:formatCode>dd/\ mmm\ yyyy</c:formatCode>
                <c:ptCount val="4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43890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  <c:pt idx="22">
                  <c:v>44135</c:v>
                </c:pt>
                <c:pt idx="23">
                  <c:v>44165</c:v>
                </c:pt>
                <c:pt idx="24">
                  <c:v>44196</c:v>
                </c:pt>
                <c:pt idx="25">
                  <c:v>44227</c:v>
                </c:pt>
                <c:pt idx="26">
                  <c:v>44255</c:v>
                </c:pt>
                <c:pt idx="27">
                  <c:v>44286</c:v>
                </c:pt>
                <c:pt idx="28">
                  <c:v>44316</c:v>
                </c:pt>
                <c:pt idx="29">
                  <c:v>44347</c:v>
                </c:pt>
                <c:pt idx="30">
                  <c:v>44377</c:v>
                </c:pt>
                <c:pt idx="31">
                  <c:v>44408</c:v>
                </c:pt>
                <c:pt idx="32">
                  <c:v>44439</c:v>
                </c:pt>
                <c:pt idx="33">
                  <c:v>44469</c:v>
                </c:pt>
                <c:pt idx="34">
                  <c:v>44500</c:v>
                </c:pt>
                <c:pt idx="35">
                  <c:v>44530</c:v>
                </c:pt>
                <c:pt idx="36">
                  <c:v>44561</c:v>
                </c:pt>
                <c:pt idx="37">
                  <c:v>44592</c:v>
                </c:pt>
                <c:pt idx="38">
                  <c:v>44620</c:v>
                </c:pt>
                <c:pt idx="39">
                  <c:v>44651</c:v>
                </c:pt>
                <c:pt idx="40">
                  <c:v>44681</c:v>
                </c:pt>
                <c:pt idx="41">
                  <c:v>44712</c:v>
                </c:pt>
                <c:pt idx="42">
                  <c:v>44742</c:v>
                </c:pt>
                <c:pt idx="43">
                  <c:v>44773</c:v>
                </c:pt>
                <c:pt idx="44">
                  <c:v>44804</c:v>
                </c:pt>
                <c:pt idx="45">
                  <c:v>44834</c:v>
                </c:pt>
                <c:pt idx="46">
                  <c:v>44865</c:v>
                </c:pt>
                <c:pt idx="47">
                  <c:v>44895</c:v>
                </c:pt>
                <c:pt idx="48">
                  <c:v>44926</c:v>
                </c:pt>
              </c:numCache>
            </c:numRef>
          </c:cat>
          <c:val>
            <c:numRef>
              <c:f>Sheet1!$B$8:$B$56</c:f>
              <c:numCache>
                <c:formatCode>_(* #,##0.00_);_(* \(#,##0.00\);_(* "-"??_);_(@_)</c:formatCode>
                <c:ptCount val="49"/>
                <c:pt idx="0">
                  <c:v>2100000</c:v>
                </c:pt>
                <c:pt idx="1">
                  <c:v>2149525.641025641</c:v>
                </c:pt>
                <c:pt idx="2">
                  <c:v>2199051.282051282</c:v>
                </c:pt>
                <c:pt idx="3">
                  <c:v>2248576.923076923</c:v>
                </c:pt>
                <c:pt idx="4">
                  <c:v>2298102.564102564</c:v>
                </c:pt>
                <c:pt idx="5">
                  <c:v>2347628.205128205</c:v>
                </c:pt>
                <c:pt idx="6">
                  <c:v>2397153.846153846</c:v>
                </c:pt>
                <c:pt idx="7">
                  <c:v>2446679.487179487</c:v>
                </c:pt>
                <c:pt idx="8">
                  <c:v>2496205.128205128</c:v>
                </c:pt>
                <c:pt idx="9">
                  <c:v>2545730.769230769</c:v>
                </c:pt>
                <c:pt idx="10">
                  <c:v>2595256.41025641</c:v>
                </c:pt>
                <c:pt idx="11">
                  <c:v>2644782.051282051</c:v>
                </c:pt>
                <c:pt idx="12">
                  <c:v>2694307.692307692</c:v>
                </c:pt>
                <c:pt idx="13">
                  <c:v>2682209.0729783033</c:v>
                </c:pt>
                <c:pt idx="14">
                  <c:v>2670110.453648915</c:v>
                </c:pt>
                <c:pt idx="15">
                  <c:v>2658011.8343195263</c:v>
                </c:pt>
                <c:pt idx="16">
                  <c:v>2645913.2149901381</c:v>
                </c:pt>
                <c:pt idx="17">
                  <c:v>2633814.5956607494</c:v>
                </c:pt>
                <c:pt idx="18">
                  <c:v>2621715.9763313611</c:v>
                </c:pt>
                <c:pt idx="19">
                  <c:v>2609617.3570019724</c:v>
                </c:pt>
                <c:pt idx="20">
                  <c:v>2597518.7376725841</c:v>
                </c:pt>
                <c:pt idx="21">
                  <c:v>2585420.1183431954</c:v>
                </c:pt>
                <c:pt idx="22">
                  <c:v>2573321.4990138067</c:v>
                </c:pt>
                <c:pt idx="23">
                  <c:v>2561222.8796844184</c:v>
                </c:pt>
                <c:pt idx="24">
                  <c:v>2549124.2603550297</c:v>
                </c:pt>
                <c:pt idx="25">
                  <c:v>2475233.348505538</c:v>
                </c:pt>
                <c:pt idx="26">
                  <c:v>2401342.4366560462</c:v>
                </c:pt>
                <c:pt idx="27">
                  <c:v>2327451.5248065544</c:v>
                </c:pt>
                <c:pt idx="28">
                  <c:v>2253560.6129570627</c:v>
                </c:pt>
                <c:pt idx="29">
                  <c:v>2179669.7011075709</c:v>
                </c:pt>
                <c:pt idx="30">
                  <c:v>2105778.7892580791</c:v>
                </c:pt>
                <c:pt idx="31">
                  <c:v>2031887.8774085874</c:v>
                </c:pt>
                <c:pt idx="32">
                  <c:v>1957996.9655590956</c:v>
                </c:pt>
                <c:pt idx="33">
                  <c:v>1884106.0537096038</c:v>
                </c:pt>
                <c:pt idx="34">
                  <c:v>1810215.1418601121</c:v>
                </c:pt>
                <c:pt idx="35">
                  <c:v>1736324.2300106203</c:v>
                </c:pt>
                <c:pt idx="36">
                  <c:v>1662433.3181611286</c:v>
                </c:pt>
                <c:pt idx="37">
                  <c:v>1758417.9358799292</c:v>
                </c:pt>
                <c:pt idx="38">
                  <c:v>1854402.5535987299</c:v>
                </c:pt>
                <c:pt idx="39">
                  <c:v>1950387.1713175308</c:v>
                </c:pt>
                <c:pt idx="40">
                  <c:v>2046371.7890363315</c:v>
                </c:pt>
                <c:pt idx="41">
                  <c:v>2142356.4067551321</c:v>
                </c:pt>
                <c:pt idx="42">
                  <c:v>2238341.0244739326</c:v>
                </c:pt>
                <c:pt idx="43">
                  <c:v>2334325.6421927335</c:v>
                </c:pt>
                <c:pt idx="44">
                  <c:v>2430310.2599115344</c:v>
                </c:pt>
                <c:pt idx="45">
                  <c:v>2526294.8776303348</c:v>
                </c:pt>
                <c:pt idx="46">
                  <c:v>2622279.4953491357</c:v>
                </c:pt>
                <c:pt idx="47">
                  <c:v>2718264.1130679362</c:v>
                </c:pt>
                <c:pt idx="48">
                  <c:v>2814248.7307867371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30E-98B2-13A516D30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0090175"/>
        <c:axId val="1670088511"/>
      </c:lineChart>
      <c:dateAx>
        <c:axId val="1670090175"/>
        <c:scaling>
          <c:orientation val="minMax"/>
          <c:max val="44926"/>
          <c:min val="4346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\ 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0088511"/>
        <c:crosses val="autoZero"/>
        <c:auto val="0"/>
        <c:lblOffset val="100"/>
        <c:baseTimeUnit val="months"/>
        <c:majorUnit val="12"/>
        <c:majorTimeUnit val="months"/>
      </c:dateAx>
      <c:valAx>
        <c:axId val="167008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0090175"/>
        <c:crossesAt val="4346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6</xdr:row>
      <xdr:rowOff>476250</xdr:rowOff>
    </xdr:from>
    <xdr:to>
      <xdr:col>8</xdr:col>
      <xdr:colOff>600075</xdr:colOff>
      <xdr:row>20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8A1377F-D35F-4ACC-8A69-A4A5291E5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00"/>
  <sheetViews>
    <sheetView tabSelected="1" zoomScaleNormal="100" workbookViewId="0">
      <selection activeCell="B8" sqref="B8"/>
    </sheetView>
  </sheetViews>
  <sheetFormatPr baseColWidth="10" defaultColWidth="12.5703125" defaultRowHeight="15" customHeight="1" x14ac:dyDescent="0.2"/>
  <cols>
    <col min="1" max="1" width="14.28515625" bestFit="1" customWidth="1"/>
    <col min="2" max="3" width="17.7109375" style="8" bestFit="1" customWidth="1"/>
    <col min="4" max="4" width="14.5703125" bestFit="1" customWidth="1"/>
  </cols>
  <sheetData>
    <row r="1" spans="1:4" ht="15.75" customHeight="1" x14ac:dyDescent="0.2">
      <c r="A1" s="3" t="s">
        <v>0</v>
      </c>
      <c r="B1" s="6" t="s">
        <v>1</v>
      </c>
      <c r="C1" s="7"/>
    </row>
    <row r="2" spans="1:4" ht="15.75" customHeight="1" x14ac:dyDescent="0.2">
      <c r="A2" s="1">
        <v>2019</v>
      </c>
      <c r="B2" s="7">
        <v>29063000</v>
      </c>
      <c r="C2" s="7"/>
    </row>
    <row r="3" spans="1:4" ht="15.75" customHeight="1" x14ac:dyDescent="0.2">
      <c r="A3" s="1">
        <v>2020</v>
      </c>
      <c r="B3" s="7">
        <v>31388000</v>
      </c>
      <c r="C3" s="7"/>
    </row>
    <row r="4" spans="1:4" ht="15.75" customHeight="1" x14ac:dyDescent="0.2">
      <c r="A4" s="1">
        <v>2021</v>
      </c>
      <c r="B4" s="7">
        <v>24826000</v>
      </c>
      <c r="C4" s="7"/>
    </row>
    <row r="5" spans="1:4" ht="15.75" customHeight="1" x14ac:dyDescent="0.2">
      <c r="A5" s="1">
        <v>2022</v>
      </c>
      <c r="B5" s="7">
        <v>27436000</v>
      </c>
      <c r="C5" s="7"/>
    </row>
    <row r="6" spans="1:4" ht="15.75" customHeight="1" x14ac:dyDescent="0.2"/>
    <row r="7" spans="1:4" ht="38.25" x14ac:dyDescent="0.2">
      <c r="A7" s="4" t="s">
        <v>5</v>
      </c>
      <c r="B7" s="9" t="s">
        <v>2</v>
      </c>
      <c r="C7" s="10" t="s">
        <v>3</v>
      </c>
      <c r="D7" s="4"/>
    </row>
    <row r="8" spans="1:4" ht="15.75" customHeight="1" x14ac:dyDescent="0.2">
      <c r="A8" s="5">
        <v>43465</v>
      </c>
      <c r="B8" s="11">
        <v>2100000</v>
      </c>
      <c r="D8" s="7"/>
    </row>
    <row r="9" spans="1:4" ht="15.75" customHeight="1" x14ac:dyDescent="0.2">
      <c r="A9" s="5">
        <v>43496</v>
      </c>
      <c r="B9" s="7">
        <f>VLOOKUP(DATE(YEAR($A9)-1,12,31),A$8:B8,2)+(MONTH($A9))*(VLOOKUP(YEAR($A9),$A$2:$B$5,2)-VLOOKUP(DATE(YEAR($A9)-1,12,31),A$8:B8,2)*12)/(12*(12+1)/2)</f>
        <v>2149525.641025641</v>
      </c>
      <c r="C9" s="7">
        <f>ROUND(B9,2)</f>
        <v>2149525.64</v>
      </c>
    </row>
    <row r="10" spans="1:4" ht="15.75" customHeight="1" x14ac:dyDescent="0.2">
      <c r="A10" s="5">
        <v>43524</v>
      </c>
      <c r="B10" s="7">
        <f>VLOOKUP(DATE(YEAR($A10)-1,12,31),A$8:B9,2)+(MONTH($A10))*(VLOOKUP(YEAR($A10),$A$2:$B$5,2)-VLOOKUP(DATE(YEAR($A10)-1,12,31),A$8:B9,2)*12)/(12*(12+1)/2)</f>
        <v>2199051.282051282</v>
      </c>
      <c r="C10" s="7">
        <f t="shared" ref="C10:C56" si="0">ROUND(SUM(B$9:B10),2)-SUM(C$9:C9)</f>
        <v>2199051.2799999998</v>
      </c>
    </row>
    <row r="11" spans="1:4" ht="15.75" customHeight="1" x14ac:dyDescent="0.2">
      <c r="A11" s="5">
        <v>43555</v>
      </c>
      <c r="B11" s="7">
        <f>VLOOKUP(DATE(YEAR($A11)-1,12,31),A$8:B10,2)+(MONTH($A11))*(VLOOKUP(YEAR($A11),$A$2:$B$5,2)-VLOOKUP(DATE(YEAR($A11)-1,12,31),A$8:B10,2)*12)/(12*(12+1)/2)</f>
        <v>2248576.923076923</v>
      </c>
      <c r="C11" s="7">
        <f t="shared" si="0"/>
        <v>2248576.9299999997</v>
      </c>
    </row>
    <row r="12" spans="1:4" ht="15.75" customHeight="1" x14ac:dyDescent="0.2">
      <c r="A12" s="5">
        <v>43585</v>
      </c>
      <c r="B12" s="7">
        <f>VLOOKUP(DATE(YEAR($A12)-1,12,31),A$8:B11,2)+(MONTH($A12))*(VLOOKUP(YEAR($A12),$A$2:$B$5,2)-VLOOKUP(DATE(YEAR($A12)-1,12,31),A$8:B11,2)*12)/(12*(12+1)/2)</f>
        <v>2298102.564102564</v>
      </c>
      <c r="C12" s="7">
        <f t="shared" si="0"/>
        <v>2298102.5600000005</v>
      </c>
    </row>
    <row r="13" spans="1:4" ht="15.75" customHeight="1" x14ac:dyDescent="0.2">
      <c r="A13" s="5">
        <v>43616</v>
      </c>
      <c r="B13" s="7">
        <f>VLOOKUP(DATE(YEAR($A13)-1,12,31),A$8:B12,2)+(MONTH($A13))*(VLOOKUP(YEAR($A13),$A$2:$B$5,2)-VLOOKUP(DATE(YEAR($A13)-1,12,31),A$8:B12,2)*12)/(12*(12+1)/2)</f>
        <v>2347628.205128205</v>
      </c>
      <c r="C13" s="7">
        <f t="shared" si="0"/>
        <v>2347628.209999999</v>
      </c>
    </row>
    <row r="14" spans="1:4" ht="15.75" customHeight="1" x14ac:dyDescent="0.2">
      <c r="A14" s="5">
        <v>43646</v>
      </c>
      <c r="B14" s="7">
        <f>VLOOKUP(DATE(YEAR($A14)-1,12,31),A$8:B13,2)+(MONTH($A14))*(VLOOKUP(YEAR($A14),$A$2:$B$5,2)-VLOOKUP(DATE(YEAR($A14)-1,12,31),A$8:B13,2)*12)/(12*(12+1)/2)</f>
        <v>2397153.846153846</v>
      </c>
      <c r="C14" s="7">
        <f t="shared" si="0"/>
        <v>2397153.8400000017</v>
      </c>
    </row>
    <row r="15" spans="1:4" ht="15.75" customHeight="1" x14ac:dyDescent="0.2">
      <c r="A15" s="5">
        <v>43677</v>
      </c>
      <c r="B15" s="7">
        <f>VLOOKUP(DATE(YEAR($A15)-1,12,31),A$8:B14,2)+(MONTH($A15))*(VLOOKUP(YEAR($A15),$A$2:$B$5,2)-VLOOKUP(DATE(YEAR($A15)-1,12,31),A$8:B14,2)*12)/(12*(12+1)/2)</f>
        <v>2446679.487179487</v>
      </c>
      <c r="C15" s="7">
        <f t="shared" si="0"/>
        <v>2446679.4899999984</v>
      </c>
    </row>
    <row r="16" spans="1:4" ht="15.75" customHeight="1" x14ac:dyDescent="0.2">
      <c r="A16" s="5">
        <v>43708</v>
      </c>
      <c r="B16" s="7">
        <f>VLOOKUP(DATE(YEAR($A16)-1,12,31),A$8:B15,2)+(MONTH($A16))*(VLOOKUP(YEAR($A16),$A$2:$B$5,2)-VLOOKUP(DATE(YEAR($A16)-1,12,31),A$8:B15,2)*12)/(12*(12+1)/2)</f>
        <v>2496205.128205128</v>
      </c>
      <c r="C16" s="7">
        <f t="shared" si="0"/>
        <v>2496205.129999999</v>
      </c>
    </row>
    <row r="17" spans="1:3" ht="15.75" customHeight="1" x14ac:dyDescent="0.2">
      <c r="A17" s="5">
        <v>43738</v>
      </c>
      <c r="B17" s="7">
        <f>VLOOKUP(DATE(YEAR($A17)-1,12,31),A$8:B16,2)+(MONTH($A17))*(VLOOKUP(YEAR($A17),$A$2:$B$5,2)-VLOOKUP(DATE(YEAR($A17)-1,12,31),A$8:B16,2)*12)/(12*(12+1)/2)</f>
        <v>2545730.769230769</v>
      </c>
      <c r="C17" s="7">
        <f t="shared" si="0"/>
        <v>2545730.7700000033</v>
      </c>
    </row>
    <row r="18" spans="1:3" ht="15.75" customHeight="1" x14ac:dyDescent="0.2">
      <c r="A18" s="5">
        <v>43769</v>
      </c>
      <c r="B18" s="7">
        <f>VLOOKUP(DATE(YEAR($A18)-1,12,31),A$8:B17,2)+(MONTH($A18))*(VLOOKUP(YEAR($A18),$A$2:$B$5,2)-VLOOKUP(DATE(YEAR($A18)-1,12,31),A$8:B17,2)*12)/(12*(12+1)/2)</f>
        <v>2595256.41025641</v>
      </c>
      <c r="C18" s="7">
        <f t="shared" si="0"/>
        <v>2595256.41</v>
      </c>
    </row>
    <row r="19" spans="1:3" ht="15.75" customHeight="1" x14ac:dyDescent="0.2">
      <c r="A19" s="5">
        <v>43799</v>
      </c>
      <c r="B19" s="7">
        <f>VLOOKUP(DATE(YEAR($A19)-1,12,31),A$8:B18,2)+(MONTH($A19))*(VLOOKUP(YEAR($A19),$A$2:$B$5,2)-VLOOKUP(DATE(YEAR($A19)-1,12,31),A$8:B18,2)*12)/(12*(12+1)/2)</f>
        <v>2644782.051282051</v>
      </c>
      <c r="C19" s="7">
        <f t="shared" si="0"/>
        <v>2644782.049999997</v>
      </c>
    </row>
    <row r="20" spans="1:3" ht="15.75" customHeight="1" x14ac:dyDescent="0.2">
      <c r="A20" s="5">
        <v>43830</v>
      </c>
      <c r="B20" s="7">
        <f>VLOOKUP(DATE(YEAR($A20)-1,12,31),A$8:B19,2)+(MONTH($A20))*(VLOOKUP(YEAR($A20),$A$2:$B$5,2)-VLOOKUP(DATE(YEAR($A20)-1,12,31),A$8:B19,2)*12)/(12*(12+1)/2)</f>
        <v>2694307.692307692</v>
      </c>
      <c r="C20" s="7">
        <f t="shared" si="0"/>
        <v>2694307.6900000013</v>
      </c>
    </row>
    <row r="21" spans="1:3" ht="15.75" customHeight="1" x14ac:dyDescent="0.2">
      <c r="A21" s="5">
        <v>43861</v>
      </c>
      <c r="B21" s="7">
        <f>VLOOKUP(DATE(YEAR($A21)-1,12,31),A$8:B20,2)+(MONTH($A21))*(VLOOKUP(YEAR($A21),$A$2:$B$5,2)-VLOOKUP(DATE(YEAR($A21)-1,12,31),A$8:B20,2)*12)/(12*(12+1)/2)</f>
        <v>2682209.0729783033</v>
      </c>
      <c r="C21" s="7">
        <f t="shared" si="0"/>
        <v>2682209.0700000003</v>
      </c>
    </row>
    <row r="22" spans="1:3" ht="15.75" customHeight="1" x14ac:dyDescent="0.2">
      <c r="A22" s="5">
        <v>43890</v>
      </c>
      <c r="B22" s="7">
        <f>VLOOKUP(DATE(YEAR($A22)-1,12,31),A$8:B21,2)+(MONTH($A22))*(VLOOKUP(YEAR($A22),$A$2:$B$5,2)-VLOOKUP(DATE(YEAR($A22)-1,12,31),A$8:B21,2)*12)/(12*(12+1)/2)</f>
        <v>2670110.453648915</v>
      </c>
      <c r="C22" s="7">
        <f t="shared" si="0"/>
        <v>2670110.4600000009</v>
      </c>
    </row>
    <row r="23" spans="1:3" ht="15.75" customHeight="1" x14ac:dyDescent="0.2">
      <c r="A23" s="5">
        <v>43921</v>
      </c>
      <c r="B23" s="7">
        <f>VLOOKUP(DATE(YEAR($A23)-1,12,31),A$8:B22,2)+(MONTH($A23))*(VLOOKUP(YEAR($A23),$A$2:$B$5,2)-VLOOKUP(DATE(YEAR($A23)-1,12,31),A$8:B22,2)*12)/(12*(12+1)/2)</f>
        <v>2658011.8343195263</v>
      </c>
      <c r="C23" s="7">
        <f t="shared" si="0"/>
        <v>2658011.8299999982</v>
      </c>
    </row>
    <row r="24" spans="1:3" ht="15.75" customHeight="1" x14ac:dyDescent="0.2">
      <c r="A24" s="5">
        <v>43951</v>
      </c>
      <c r="B24" s="7">
        <f>VLOOKUP(DATE(YEAR($A24)-1,12,31),A$8:B23,2)+(MONTH($A24))*(VLOOKUP(YEAR($A24),$A$2:$B$5,2)-VLOOKUP(DATE(YEAR($A24)-1,12,31),A$8:B23,2)*12)/(12*(12+1)/2)</f>
        <v>2645913.2149901381</v>
      </c>
      <c r="C24" s="7">
        <f t="shared" si="0"/>
        <v>2645913.2199999988</v>
      </c>
    </row>
    <row r="25" spans="1:3" ht="15.75" customHeight="1" x14ac:dyDescent="0.2">
      <c r="A25" s="5">
        <v>43982</v>
      </c>
      <c r="B25" s="7">
        <f>VLOOKUP(DATE(YEAR($A25)-1,12,31),A$8:B24,2)+(MONTH($A25))*(VLOOKUP(YEAR($A25),$A$2:$B$5,2)-VLOOKUP(DATE(YEAR($A25)-1,12,31),A$8:B24,2)*12)/(12*(12+1)/2)</f>
        <v>2633814.5956607494</v>
      </c>
      <c r="C25" s="7">
        <f t="shared" si="0"/>
        <v>2633814.5900000036</v>
      </c>
    </row>
    <row r="26" spans="1:3" ht="15.75" customHeight="1" x14ac:dyDescent="0.2">
      <c r="A26" s="5">
        <v>44012</v>
      </c>
      <c r="B26" s="7">
        <f>VLOOKUP(DATE(YEAR($A26)-1,12,31),A$8:B25,2)+(MONTH($A26))*(VLOOKUP(YEAR($A26),$A$2:$B$5,2)-VLOOKUP(DATE(YEAR($A26)-1,12,31),A$8:B25,2)*12)/(12*(12+1)/2)</f>
        <v>2621715.9763313611</v>
      </c>
      <c r="C26" s="7">
        <f t="shared" si="0"/>
        <v>2621715.9799999967</v>
      </c>
    </row>
    <row r="27" spans="1:3" ht="15.75" customHeight="1" x14ac:dyDescent="0.2">
      <c r="A27" s="5">
        <v>44043</v>
      </c>
      <c r="B27" s="7">
        <f>VLOOKUP(DATE(YEAR($A27)-1,12,31),A$8:B26,2)+(MONTH($A27))*(VLOOKUP(YEAR($A27),$A$2:$B$5,2)-VLOOKUP(DATE(YEAR($A27)-1,12,31),A$8:B26,2)*12)/(12*(12+1)/2)</f>
        <v>2609617.3570019724</v>
      </c>
      <c r="C27" s="7">
        <f t="shared" si="0"/>
        <v>2609617.3500000015</v>
      </c>
    </row>
    <row r="28" spans="1:3" ht="15.75" customHeight="1" x14ac:dyDescent="0.2">
      <c r="A28" s="5">
        <v>44074</v>
      </c>
      <c r="B28" s="7">
        <f>VLOOKUP(DATE(YEAR($A28)-1,12,31),A$8:B27,2)+(MONTH($A28))*(VLOOKUP(YEAR($A28),$A$2:$B$5,2)-VLOOKUP(DATE(YEAR($A28)-1,12,31),A$8:B27,2)*12)/(12*(12+1)/2)</f>
        <v>2597518.7376725841</v>
      </c>
      <c r="C28" s="7">
        <f t="shared" si="0"/>
        <v>2597518.7400000021</v>
      </c>
    </row>
    <row r="29" spans="1:3" ht="15.75" customHeight="1" x14ac:dyDescent="0.2">
      <c r="A29" s="5">
        <v>44104</v>
      </c>
      <c r="B29" s="7">
        <f>VLOOKUP(DATE(YEAR($A29)-1,12,31),A$8:B28,2)+(MONTH($A29))*(VLOOKUP(YEAR($A29),$A$2:$B$5,2)-VLOOKUP(DATE(YEAR($A29)-1,12,31),A$8:B28,2)*12)/(12*(12+1)/2)</f>
        <v>2585420.1183431954</v>
      </c>
      <c r="C29" s="7">
        <f t="shared" si="0"/>
        <v>2585420.1199999973</v>
      </c>
    </row>
    <row r="30" spans="1:3" ht="15.75" customHeight="1" x14ac:dyDescent="0.2">
      <c r="A30" s="5">
        <v>44135</v>
      </c>
      <c r="B30" s="7">
        <f>VLOOKUP(DATE(YEAR($A30)-1,12,31),A$8:B29,2)+(MONTH($A30))*(VLOOKUP(YEAR($A30),$A$2:$B$5,2)-VLOOKUP(DATE(YEAR($A30)-1,12,31),A$8:B29,2)*12)/(12*(12+1)/2)</f>
        <v>2573321.4990138067</v>
      </c>
      <c r="C30" s="7">
        <f t="shared" si="0"/>
        <v>2573321.5</v>
      </c>
    </row>
    <row r="31" spans="1:3" ht="15.75" customHeight="1" x14ac:dyDescent="0.2">
      <c r="A31" s="5">
        <v>44165</v>
      </c>
      <c r="B31" s="7">
        <f>VLOOKUP(DATE(YEAR($A31)-1,12,31),A$8:B30,2)+(MONTH($A31))*(VLOOKUP(YEAR($A31),$A$2:$B$5,2)-VLOOKUP(DATE(YEAR($A31)-1,12,31),A$8:B30,2)*12)/(12*(12+1)/2)</f>
        <v>2561222.8796844184</v>
      </c>
      <c r="C31" s="7">
        <f t="shared" si="0"/>
        <v>2561222.8800000027</v>
      </c>
    </row>
    <row r="32" spans="1:3" ht="15.75" customHeight="1" x14ac:dyDescent="0.2">
      <c r="A32" s="5">
        <v>44196</v>
      </c>
      <c r="B32" s="7">
        <f>VLOOKUP(DATE(YEAR($A32)-1,12,31),A$8:B31,2)+(MONTH($A32))*(VLOOKUP(YEAR($A32),$A$2:$B$5,2)-VLOOKUP(DATE(YEAR($A32)-1,12,31),A$8:B31,2)*12)/(12*(12+1)/2)</f>
        <v>2549124.2603550297</v>
      </c>
      <c r="C32" s="7">
        <f t="shared" si="0"/>
        <v>2549124.2599999979</v>
      </c>
    </row>
    <row r="33" spans="1:3" ht="15.75" customHeight="1" x14ac:dyDescent="0.2">
      <c r="A33" s="5">
        <v>44227</v>
      </c>
      <c r="B33" s="7">
        <f>VLOOKUP(DATE(YEAR($A33)-1,12,31),A$8:B32,2)+(MONTH($A33))*(VLOOKUP(YEAR($A33),$A$2:$B$5,2)-VLOOKUP(DATE(YEAR($A33)-1,12,31),A$8:B32,2)*12)/(12*(12+1)/2)</f>
        <v>2475233.348505538</v>
      </c>
      <c r="C33" s="7">
        <f t="shared" si="0"/>
        <v>2475233.3500000015</v>
      </c>
    </row>
    <row r="34" spans="1:3" ht="15.75" customHeight="1" x14ac:dyDescent="0.2">
      <c r="A34" s="5">
        <v>44255</v>
      </c>
      <c r="B34" s="7">
        <f>VLOOKUP(DATE(YEAR($A34)-1,12,31),A$8:B33,2)+(MONTH($A34))*(VLOOKUP(YEAR($A34),$A$2:$B$5,2)-VLOOKUP(DATE(YEAR($A34)-1,12,31),A$8:B33,2)*12)/(12*(12+1)/2)</f>
        <v>2401342.4366560462</v>
      </c>
      <c r="C34" s="7">
        <f t="shared" si="0"/>
        <v>2401342.4399999976</v>
      </c>
    </row>
    <row r="35" spans="1:3" ht="15.75" customHeight="1" x14ac:dyDescent="0.2">
      <c r="A35" s="5">
        <v>44286</v>
      </c>
      <c r="B35" s="7">
        <f>VLOOKUP(DATE(YEAR($A35)-1,12,31),A$8:B34,2)+(MONTH($A35))*(VLOOKUP(YEAR($A35),$A$2:$B$5,2)-VLOOKUP(DATE(YEAR($A35)-1,12,31),A$8:B34,2)*12)/(12*(12+1)/2)</f>
        <v>2327451.5248065544</v>
      </c>
      <c r="C35" s="7">
        <f t="shared" si="0"/>
        <v>2327451.5200000033</v>
      </c>
    </row>
    <row r="36" spans="1:3" ht="15.75" customHeight="1" x14ac:dyDescent="0.2">
      <c r="A36" s="5">
        <v>44316</v>
      </c>
      <c r="B36" s="7">
        <f>VLOOKUP(DATE(YEAR($A36)-1,12,31),A$8:B35,2)+(MONTH($A36))*(VLOOKUP(YEAR($A36),$A$2:$B$5,2)-VLOOKUP(DATE(YEAR($A36)-1,12,31),A$8:B35,2)*12)/(12*(12+1)/2)</f>
        <v>2253560.6129570627</v>
      </c>
      <c r="C36" s="7">
        <f t="shared" si="0"/>
        <v>2253560.6099999994</v>
      </c>
    </row>
    <row r="37" spans="1:3" ht="15.75" customHeight="1" x14ac:dyDescent="0.2">
      <c r="A37" s="5">
        <v>44347</v>
      </c>
      <c r="B37" s="7">
        <f>VLOOKUP(DATE(YEAR($A37)-1,12,31),A$8:B36,2)+(MONTH($A37))*(VLOOKUP(YEAR($A37),$A$2:$B$5,2)-VLOOKUP(DATE(YEAR($A37)-1,12,31),A$8:B36,2)*12)/(12*(12+1)/2)</f>
        <v>2179669.7011075709</v>
      </c>
      <c r="C37" s="7">
        <f t="shared" si="0"/>
        <v>2179669.700000003</v>
      </c>
    </row>
    <row r="38" spans="1:3" ht="15.75" customHeight="1" x14ac:dyDescent="0.2">
      <c r="A38" s="5">
        <v>44377</v>
      </c>
      <c r="B38" s="7">
        <f>VLOOKUP(DATE(YEAR($A38)-1,12,31),A$8:B37,2)+(MONTH($A38))*(VLOOKUP(YEAR($A38),$A$2:$B$5,2)-VLOOKUP(DATE(YEAR($A38)-1,12,31),A$8:B37,2)*12)/(12*(12+1)/2)</f>
        <v>2105778.7892580791</v>
      </c>
      <c r="C38" s="7">
        <f t="shared" si="0"/>
        <v>2105778.7899999917</v>
      </c>
    </row>
    <row r="39" spans="1:3" ht="15.75" customHeight="1" x14ac:dyDescent="0.2">
      <c r="A39" s="5">
        <v>44408</v>
      </c>
      <c r="B39" s="7">
        <f>VLOOKUP(DATE(YEAR($A39)-1,12,31),A$8:B38,2)+(MONTH($A39))*(VLOOKUP(YEAR($A39),$A$2:$B$5,2)-VLOOKUP(DATE(YEAR($A39)-1,12,31),A$8:B38,2)*12)/(12*(12+1)/2)</f>
        <v>2031887.8774085874</v>
      </c>
      <c r="C39" s="7">
        <f t="shared" si="0"/>
        <v>2031887.8800000101</v>
      </c>
    </row>
    <row r="40" spans="1:3" ht="15.75" customHeight="1" x14ac:dyDescent="0.2">
      <c r="A40" s="5">
        <v>44439</v>
      </c>
      <c r="B40" s="7">
        <f>VLOOKUP(DATE(YEAR($A40)-1,12,31),A$8:B39,2)+(MONTH($A40))*(VLOOKUP(YEAR($A40),$A$2:$B$5,2)-VLOOKUP(DATE(YEAR($A40)-1,12,31),A$8:B39,2)*12)/(12*(12+1)/2)</f>
        <v>1957996.9655590956</v>
      </c>
      <c r="C40" s="7">
        <f t="shared" si="0"/>
        <v>1957996.9699999988</v>
      </c>
    </row>
    <row r="41" spans="1:3" ht="15.75" customHeight="1" x14ac:dyDescent="0.2">
      <c r="A41" s="5">
        <v>44469</v>
      </c>
      <c r="B41" s="7">
        <f>VLOOKUP(DATE(YEAR($A41)-1,12,31),A$8:B40,2)+(MONTH($A41))*(VLOOKUP(YEAR($A41),$A$2:$B$5,2)-VLOOKUP(DATE(YEAR($A41)-1,12,31),A$8:B40,2)*12)/(12*(12+1)/2)</f>
        <v>1884106.0537096038</v>
      </c>
      <c r="C41" s="7">
        <f t="shared" si="0"/>
        <v>1884106.049999997</v>
      </c>
    </row>
    <row r="42" spans="1:3" ht="15.75" customHeight="1" x14ac:dyDescent="0.2">
      <c r="A42" s="5">
        <v>44500</v>
      </c>
      <c r="B42" s="7">
        <f>VLOOKUP(DATE(YEAR($A42)-1,12,31),A$8:B41,2)+(MONTH($A42))*(VLOOKUP(YEAR($A42),$A$2:$B$5,2)-VLOOKUP(DATE(YEAR($A42)-1,12,31),A$8:B41,2)*12)/(12*(12+1)/2)</f>
        <v>1810215.1418601121</v>
      </c>
      <c r="C42" s="7">
        <f t="shared" si="0"/>
        <v>1810215.1400000006</v>
      </c>
    </row>
    <row r="43" spans="1:3" ht="15.75" customHeight="1" x14ac:dyDescent="0.2">
      <c r="A43" s="5">
        <v>44530</v>
      </c>
      <c r="B43" s="7">
        <f>VLOOKUP(DATE(YEAR($A43)-1,12,31),A$8:B42,2)+(MONTH($A43))*(VLOOKUP(YEAR($A43),$A$2:$B$5,2)-VLOOKUP(DATE(YEAR($A43)-1,12,31),A$8:B42,2)*12)/(12*(12+1)/2)</f>
        <v>1736324.2300106203</v>
      </c>
      <c r="C43" s="7">
        <f t="shared" si="0"/>
        <v>1736324.2300000042</v>
      </c>
    </row>
    <row r="44" spans="1:3" ht="15.75" customHeight="1" x14ac:dyDescent="0.2">
      <c r="A44" s="5">
        <v>44561</v>
      </c>
      <c r="B44" s="7">
        <f>VLOOKUP(DATE(YEAR($A44)-1,12,31),A$8:B43,2)+(MONTH($A44))*(VLOOKUP(YEAR($A44),$A$2:$B$5,2)-VLOOKUP(DATE(YEAR($A44)-1,12,31),A$8:B43,2)*12)/(12*(12+1)/2)</f>
        <v>1662433.3181611286</v>
      </c>
      <c r="C44" s="7">
        <f t="shared" si="0"/>
        <v>1662433.3199999928</v>
      </c>
    </row>
    <row r="45" spans="1:3" ht="15.75" customHeight="1" x14ac:dyDescent="0.2">
      <c r="A45" s="5">
        <v>44592</v>
      </c>
      <c r="B45" s="7">
        <f>VLOOKUP(DATE(YEAR($A45)-1,12,31),A$8:B44,2)+(MONTH($A45))*(VLOOKUP(YEAR($A45),$A$2:$B$5,2)-VLOOKUP(DATE(YEAR($A45)-1,12,31),A$8:B44,2)*12)/(12*(12+1)/2)</f>
        <v>1758417.9358799292</v>
      </c>
      <c r="C45" s="7">
        <f t="shared" si="0"/>
        <v>1758417.9399999976</v>
      </c>
    </row>
    <row r="46" spans="1:3" ht="15.75" customHeight="1" x14ac:dyDescent="0.2">
      <c r="A46" s="5">
        <v>44620</v>
      </c>
      <c r="B46" s="7">
        <f>VLOOKUP(DATE(YEAR($A46)-1,12,31),A$8:B45,2)+(MONTH($A46))*(VLOOKUP(YEAR($A46),$A$2:$B$5,2)-VLOOKUP(DATE(YEAR($A46)-1,12,31),A$8:B45,2)*12)/(12*(12+1)/2)</f>
        <v>1854402.5535987299</v>
      </c>
      <c r="C46" s="7">
        <f t="shared" si="0"/>
        <v>1854402.549999997</v>
      </c>
    </row>
    <row r="47" spans="1:3" ht="15.75" customHeight="1" x14ac:dyDescent="0.2">
      <c r="A47" s="5">
        <v>44651</v>
      </c>
      <c r="B47" s="7">
        <f>VLOOKUP(DATE(YEAR($A47)-1,12,31),A$8:B46,2)+(MONTH($A47))*(VLOOKUP(YEAR($A47),$A$2:$B$5,2)-VLOOKUP(DATE(YEAR($A47)-1,12,31),A$8:B46,2)*12)/(12*(12+1)/2)</f>
        <v>1950387.1713175308</v>
      </c>
      <c r="C47" s="7">
        <f t="shared" si="0"/>
        <v>1950387.1700000018</v>
      </c>
    </row>
    <row r="48" spans="1:3" ht="15.75" customHeight="1" x14ac:dyDescent="0.2">
      <c r="A48" s="5">
        <v>44681</v>
      </c>
      <c r="B48" s="7">
        <f>VLOOKUP(DATE(YEAR($A48)-1,12,31),A$8:B47,2)+(MONTH($A48))*(VLOOKUP(YEAR($A48),$A$2:$B$5,2)-VLOOKUP(DATE(YEAR($A48)-1,12,31),A$8:B47,2)*12)/(12*(12+1)/2)</f>
        <v>2046371.7890363315</v>
      </c>
      <c r="C48" s="7">
        <f t="shared" si="0"/>
        <v>2046371.7900000066</v>
      </c>
    </row>
    <row r="49" spans="1:17" ht="15.75" customHeight="1" x14ac:dyDescent="0.2">
      <c r="A49" s="5">
        <v>44712</v>
      </c>
      <c r="B49" s="7">
        <f>VLOOKUP(DATE(YEAR($A49)-1,12,31),A$8:B48,2)+(MONTH($A49))*(VLOOKUP(YEAR($A49),$A$2:$B$5,2)-VLOOKUP(DATE(YEAR($A49)-1,12,31),A$8:B48,2)*12)/(12*(12+1)/2)</f>
        <v>2142356.4067551321</v>
      </c>
      <c r="C49" s="7">
        <f t="shared" si="0"/>
        <v>2142356.4099999964</v>
      </c>
    </row>
    <row r="50" spans="1:17" ht="15.75" customHeight="1" x14ac:dyDescent="0.2">
      <c r="A50" s="5">
        <v>44742</v>
      </c>
      <c r="B50" s="7">
        <f>VLOOKUP(DATE(YEAR($A50)-1,12,31),A$8:B49,2)+(MONTH($A50))*(VLOOKUP(YEAR($A50),$A$2:$B$5,2)-VLOOKUP(DATE(YEAR($A50)-1,12,31),A$8:B49,2)*12)/(12*(12+1)/2)</f>
        <v>2238341.0244739326</v>
      </c>
      <c r="C50" s="7">
        <f t="shared" si="0"/>
        <v>2238341.0199999958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2">
      <c r="A51" s="5">
        <v>44773</v>
      </c>
      <c r="B51" s="7">
        <f>VLOOKUP(DATE(YEAR($A51)-1,12,31),A$8:B50,2)+(MONTH($A51))*(VLOOKUP(YEAR($A51),$A$2:$B$5,2)-VLOOKUP(DATE(YEAR($A51)-1,12,31),A$8:B50,2)*12)/(12*(12+1)/2)</f>
        <v>2334325.6421927335</v>
      </c>
      <c r="C51" s="7">
        <f t="shared" si="0"/>
        <v>2334325.6400000006</v>
      </c>
    </row>
    <row r="52" spans="1:17" ht="15.75" customHeight="1" x14ac:dyDescent="0.2">
      <c r="A52" s="5">
        <v>44804</v>
      </c>
      <c r="B52" s="7">
        <f>VLOOKUP(DATE(YEAR($A52)-1,12,31),A$8:B51,2)+(MONTH($A52))*(VLOOKUP(YEAR($A52),$A$2:$B$5,2)-VLOOKUP(DATE(YEAR($A52)-1,12,31),A$8:B51,2)*12)/(12*(12+1)/2)</f>
        <v>2430310.2599115344</v>
      </c>
      <c r="C52" s="7">
        <f t="shared" si="0"/>
        <v>2430310.2600000054</v>
      </c>
    </row>
    <row r="53" spans="1:17" ht="15.75" customHeight="1" x14ac:dyDescent="0.2">
      <c r="A53" s="5">
        <v>44834</v>
      </c>
      <c r="B53" s="7">
        <f>VLOOKUP(DATE(YEAR($A53)-1,12,31),A$8:B52,2)+(MONTH($A53))*(VLOOKUP(YEAR($A53),$A$2:$B$5,2)-VLOOKUP(DATE(YEAR($A53)-1,12,31),A$8:B52,2)*12)/(12*(12+1)/2)</f>
        <v>2526294.8776303348</v>
      </c>
      <c r="C53" s="7">
        <f t="shared" si="0"/>
        <v>2526294.8799999952</v>
      </c>
    </row>
    <row r="54" spans="1:17" ht="15.75" customHeight="1" x14ac:dyDescent="0.2">
      <c r="A54" s="5">
        <v>44865</v>
      </c>
      <c r="B54" s="7">
        <f>VLOOKUP(DATE(YEAR($A54)-1,12,31),A$8:B53,2)+(MONTH($A54))*(VLOOKUP(YEAR($A54),$A$2:$B$5,2)-VLOOKUP(DATE(YEAR($A54)-1,12,31),A$8:B53,2)*12)/(12*(12+1)/2)</f>
        <v>2622279.4953491357</v>
      </c>
      <c r="C54" s="7">
        <f t="shared" si="0"/>
        <v>2622279.5</v>
      </c>
    </row>
    <row r="55" spans="1:17" ht="15.75" customHeight="1" x14ac:dyDescent="0.2">
      <c r="A55" s="5">
        <v>44895</v>
      </c>
      <c r="B55" s="7">
        <f>VLOOKUP(DATE(YEAR($A55)-1,12,31),A$8:B54,2)+(MONTH($A55))*(VLOOKUP(YEAR($A55),$A$2:$B$5,2)-VLOOKUP(DATE(YEAR($A55)-1,12,31),A$8:B54,2)*12)/(12*(12+1)/2)</f>
        <v>2718264.1130679362</v>
      </c>
      <c r="C55" s="7">
        <f t="shared" si="0"/>
        <v>2718264.1099999994</v>
      </c>
    </row>
    <row r="56" spans="1:17" ht="15.75" customHeight="1" x14ac:dyDescent="0.2">
      <c r="A56" s="5">
        <v>44926</v>
      </c>
      <c r="B56" s="7">
        <f>VLOOKUP(DATE(YEAR($A56)-1,12,31),A$8:B55,2)+(MONTH($A56))*(VLOOKUP(YEAR($A56),$A$2:$B$5,2)-VLOOKUP(DATE(YEAR($A56)-1,12,31),A$8:B55,2)*12)/(12*(12+1)/2)</f>
        <v>2814248.7307867371</v>
      </c>
      <c r="C56" s="7">
        <f t="shared" si="0"/>
        <v>2814248.7300000042</v>
      </c>
    </row>
    <row r="57" spans="1:17" ht="15.75" customHeight="1" x14ac:dyDescent="0.2">
      <c r="A57" s="3" t="s">
        <v>4</v>
      </c>
      <c r="B57" s="7" t="e">
        <f>VLOOKUP(DATE(YEAR($A57)-1,12,31),A$8:B56,2)+(MONTH($A57))*(VLOOKUP(YEAR($A57),$A$2:$B$5,2)-VLOOKUP(DATE(YEAR($A57)-1,12,31),A$8:B56,2)*12)/(12*(12+1)/2)</f>
        <v>#VALUE!</v>
      </c>
      <c r="C57" s="6">
        <f t="shared" ref="B57:C57" si="1">SUM(C9:C56)</f>
        <v>112713000</v>
      </c>
    </row>
    <row r="58" spans="1:17" ht="15.75" customHeight="1" x14ac:dyDescent="0.2">
      <c r="A58" s="2"/>
    </row>
    <row r="59" spans="1:17" ht="15.75" customHeight="1" x14ac:dyDescent="0.2"/>
    <row r="60" spans="1:17" ht="15.75" customHeight="1" x14ac:dyDescent="0.2"/>
    <row r="61" spans="1:17" ht="15.75" customHeight="1" x14ac:dyDescent="0.2"/>
    <row r="62" spans="1:17" ht="15.75" customHeight="1" x14ac:dyDescent="0.2"/>
    <row r="63" spans="1:17" ht="15.75" customHeight="1" x14ac:dyDescent="0.2"/>
    <row r="64" spans="1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Plumhoff</dc:creator>
  <cp:lastModifiedBy>Bernd Plumhoff</cp:lastModifiedBy>
  <dcterms:created xsi:type="dcterms:W3CDTF">2023-12-04T21:25:01Z</dcterms:created>
  <dcterms:modified xsi:type="dcterms:W3CDTF">2024-05-31T03:57:34Z</dcterms:modified>
</cp:coreProperties>
</file>