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earso\Dropbox\CD30_Excel\"/>
    </mc:Choice>
  </mc:AlternateContent>
  <xr:revisionPtr revIDLastSave="0" documentId="13_ncr:1_{E2BF18AF-6005-4C41-AC59-29004110ABAB}" xr6:coauthVersionLast="47" xr6:coauthVersionMax="47" xr10:uidLastSave="{00000000-0000-0000-0000-000000000000}"/>
  <bookViews>
    <workbookView xWindow="-28920" yWindow="-1305" windowWidth="29040" windowHeight="17520" xr2:uid="{52D90826-756F-4E25-98D1-6403B16441AE}"/>
  </bookViews>
  <sheets>
    <sheet name="Quota Changes" sheetId="1" r:id="rId1"/>
    <sheet name="17 Camel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2" l="1"/>
  <c r="F5" i="2"/>
  <c r="F4" i="2"/>
  <c r="F3" i="2"/>
  <c r="B5" i="2"/>
  <c r="B4" i="2"/>
  <c r="B3" i="2"/>
  <c r="B2" i="2" s="1"/>
  <c r="D3" i="2" s="1" a="1"/>
  <c r="D3" i="2" s="1"/>
  <c r="K2" i="1" a="1"/>
  <c r="K2" i="1" s="1"/>
  <c r="O2" i="1" a="1"/>
  <c r="O2" i="1" s="1"/>
  <c r="F7" i="1"/>
  <c r="F6" i="1"/>
  <c r="B5" i="1"/>
  <c r="B4" i="1"/>
  <c r="B3" i="1"/>
  <c r="F3" i="1"/>
  <c r="F2" i="2" l="1"/>
  <c r="G2" i="2" s="1" a="1"/>
  <c r="G2" i="2" s="1"/>
  <c r="H3" i="2" a="1"/>
  <c r="H3" i="2" s="1"/>
  <c r="H2" i="2" s="1"/>
  <c r="I2" i="2" s="1" a="1"/>
  <c r="D2" i="2"/>
  <c r="E2" i="2" s="1" a="1"/>
  <c r="E2" i="2" s="1"/>
  <c r="C2" i="2" a="1"/>
  <c r="C2" i="2" s="1"/>
  <c r="F2" i="1"/>
  <c r="G2" i="1" s="1" a="1"/>
  <c r="G2" i="1" s="1"/>
  <c r="B2" i="1"/>
  <c r="C2" i="1" s="1" a="1"/>
  <c r="C2" i="1" s="1"/>
  <c r="L2" i="2" l="1" a="1"/>
  <c r="L2" i="2" s="1"/>
  <c r="M2" i="2" s="1" a="1"/>
  <c r="J3" i="2" a="1"/>
  <c r="J3" i="2" s="1"/>
  <c r="J2" i="2" s="1"/>
  <c r="K2" i="2" s="1" a="1"/>
  <c r="K2" i="2" s="1"/>
  <c r="I2" i="2"/>
  <c r="H3" i="1" a="1"/>
  <c r="H3" i="1" s="1"/>
  <c r="H2" i="1" s="1"/>
  <c r="I2" i="1" s="1" a="1"/>
  <c r="I2" i="1" s="1"/>
  <c r="D3" i="1" a="1"/>
  <c r="D3" i="1" s="1"/>
  <c r="D2" i="1" s="1"/>
  <c r="E2" i="1" s="1" a="1"/>
  <c r="E2" i="1" s="1"/>
  <c r="M2" i="2" l="1"/>
  <c r="N3" i="2" a="1"/>
  <c r="N3" i="2" s="1"/>
  <c r="N2" i="2" s="1"/>
  <c r="O2" i="2" s="1" a="1"/>
  <c r="O2" i="2" s="1"/>
  <c r="J3" i="1" a="1"/>
  <c r="J3" i="1" s="1"/>
  <c r="J2" i="1" s="1"/>
  <c r="L2" i="1" a="1"/>
  <c r="L2" i="1" s="1"/>
  <c r="M2" i="1" s="1" a="1"/>
  <c r="M2" i="1" s="1"/>
  <c r="N3" i="1" l="1" a="1"/>
  <c r="N3" i="1" s="1"/>
  <c r="N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<sst xmlns="http://schemas.openxmlformats.org/spreadsheetml/2006/main" count="46" uniqueCount="22">
  <si>
    <t>Name</t>
  </si>
  <si>
    <t>Schulz</t>
  </si>
  <si>
    <t>Total</t>
  </si>
  <si>
    <t>Miller</t>
  </si>
  <si>
    <t>Smith</t>
  </si>
  <si>
    <t>Schulz Widow</t>
  </si>
  <si>
    <t>Schulz  Child</t>
  </si>
  <si>
    <t>Note:</t>
  </si>
  <si>
    <t>Enter values into these fields only!</t>
  </si>
  <si>
    <t>Quota old</t>
  </si>
  <si>
    <t>As Fraction</t>
  </si>
  <si>
    <t>Quota old normed</t>
  </si>
  <si>
    <t>Same Denominator</t>
  </si>
  <si>
    <t>Largest Denominator</t>
  </si>
  <si>
    <t>Change</t>
  </si>
  <si>
    <t>Quota new normed</t>
  </si>
  <si>
    <t>Quota new</t>
  </si>
  <si>
    <t>Eldest son</t>
  </si>
  <si>
    <t>Second son</t>
  </si>
  <si>
    <t>Youngest son</t>
  </si>
  <si>
    <t>A father left 17 camels to his three sons and, according to the will, the eldest son should be given a half of all camels, the middle son the one-third part and the youngest son the one-ninth. This is hard to do, but a wise man helped the sons: he added his own camel, the oldest son took 18/2=9 camels, the second son took 18/3=6 camels, the third son 18/9=2 camels and the wise man took his own camel and went away.</t>
  </si>
  <si>
    <t>Wise 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</si>
</sst>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%;[Red]\-0.00%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3B4045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horizontal="center"/>
    </xf>
    <xf numFmtId="10" fontId="0" fillId="0" borderId="0" xfId="0" applyNumberFormat="1"/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10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4" fillId="0" borderId="0" xfId="0" applyNumberFormat="1" applyFont="1"/>
    <xf numFmtId="0" fontId="1" fillId="3" borderId="10" xfId="0" applyNumberFormat="1" applyFont="1" applyFill="1" applyBorder="1"/>
    <xf numFmtId="0" fontId="1" fillId="3" borderId="11" xfId="0" applyNumberFormat="1" applyFont="1" applyFill="1" applyBorder="1"/>
    <xf numFmtId="10" fontId="0" fillId="3" borderId="4" xfId="0" applyNumberFormat="1" applyFill="1" applyBorder="1"/>
    <xf numFmtId="10" fontId="0" fillId="3" borderId="6" xfId="0" applyNumberFormat="1" applyFill="1" applyBorder="1"/>
    <xf numFmtId="0" fontId="4" fillId="4" borderId="10" xfId="0" applyNumberFormat="1" applyFont="1" applyFill="1" applyBorder="1"/>
    <xf numFmtId="10" fontId="4" fillId="4" borderId="4" xfId="0" applyNumberFormat="1" applyFont="1" applyFill="1" applyBorder="1"/>
    <xf numFmtId="0" fontId="4" fillId="4" borderId="5" xfId="0" applyNumberFormat="1" applyFont="1" applyFill="1" applyBorder="1" applyAlignment="1">
      <alignment horizontal="center"/>
    </xf>
    <xf numFmtId="0" fontId="4" fillId="4" borderId="0" xfId="0" applyNumberFormat="1" applyFont="1" applyFill="1" applyBorder="1" applyAlignment="1">
      <alignment horizontal="center"/>
    </xf>
    <xf numFmtId="0" fontId="0" fillId="6" borderId="5" xfId="0" applyNumberFormat="1" applyFill="1" applyBorder="1" applyAlignment="1">
      <alignment horizontal="center"/>
    </xf>
    <xf numFmtId="0" fontId="0" fillId="6" borderId="8" xfId="0" applyNumberFormat="1" applyFill="1" applyBorder="1" applyAlignment="1">
      <alignment horizontal="center"/>
    </xf>
    <xf numFmtId="0" fontId="0" fillId="6" borderId="0" xfId="0" applyNumberFormat="1" applyFill="1" applyBorder="1" applyAlignment="1">
      <alignment horizontal="center"/>
    </xf>
    <xf numFmtId="0" fontId="0" fillId="6" borderId="7" xfId="0" applyNumberFormat="1" applyFill="1" applyBorder="1" applyAlignment="1">
      <alignment horizontal="center"/>
    </xf>
    <xf numFmtId="10" fontId="0" fillId="8" borderId="4" xfId="0" applyNumberFormat="1" applyFill="1" applyBorder="1"/>
    <xf numFmtId="10" fontId="0" fillId="8" borderId="6" xfId="0" applyNumberFormat="1" applyFill="1" applyBorder="1"/>
    <xf numFmtId="0" fontId="0" fillId="8" borderId="0" xfId="0" applyNumberFormat="1" applyFill="1" applyBorder="1" applyAlignment="1">
      <alignment horizontal="center"/>
    </xf>
    <xf numFmtId="0" fontId="0" fillId="8" borderId="7" xfId="0" applyNumberFormat="1" applyFill="1" applyBorder="1" applyAlignment="1">
      <alignment horizontal="center"/>
    </xf>
    <xf numFmtId="164" fontId="4" fillId="4" borderId="4" xfId="0" applyNumberFormat="1" applyFont="1" applyFill="1" applyBorder="1"/>
    <xf numFmtId="164" fontId="0" fillId="8" borderId="4" xfId="0" applyNumberFormat="1" applyFill="1" applyBorder="1"/>
    <xf numFmtId="164" fontId="0" fillId="8" borderId="6" xfId="0" applyNumberFormat="1" applyFill="1" applyBorder="1"/>
    <xf numFmtId="10" fontId="3" fillId="3" borderId="0" xfId="0" applyNumberFormat="1" applyFont="1" applyFill="1"/>
    <xf numFmtId="0" fontId="5" fillId="0" borderId="0" xfId="0" applyNumberFormat="1" applyFont="1"/>
    <xf numFmtId="10" fontId="2" fillId="7" borderId="1" xfId="0" applyNumberFormat="1" applyFont="1" applyFill="1" applyBorder="1" applyAlignment="1">
      <alignment wrapText="1"/>
    </xf>
    <xf numFmtId="0" fontId="2" fillId="2" borderId="9" xfId="0" applyNumberFormat="1" applyFont="1" applyFill="1" applyBorder="1" applyAlignment="1">
      <alignment wrapText="1"/>
    </xf>
    <xf numFmtId="10" fontId="2" fillId="2" borderId="1" xfId="0" applyNumberFormat="1" applyFont="1" applyFill="1" applyBorder="1" applyAlignment="1">
      <alignment wrapText="1"/>
    </xf>
    <xf numFmtId="0" fontId="2" fillId="5" borderId="3" xfId="0" applyNumberFormat="1" applyFont="1" applyFill="1" applyBorder="1" applyAlignment="1">
      <alignment horizontal="center" wrapText="1"/>
    </xf>
    <xf numFmtId="0" fontId="2" fillId="5" borderId="2" xfId="0" applyNumberFormat="1" applyFont="1" applyFill="1" applyBorder="1" applyAlignment="1">
      <alignment horizontal="center" wrapText="1"/>
    </xf>
    <xf numFmtId="0" fontId="2" fillId="7" borderId="2" xfId="0" applyNumberFormat="1" applyFont="1" applyFill="1" applyBorder="1" applyAlignment="1">
      <alignment horizontal="center" wrapText="1"/>
    </xf>
    <xf numFmtId="0" fontId="3" fillId="3" borderId="0" xfId="0" applyFont="1" applyFill="1" applyAlignment="1">
      <alignment horizontal="center"/>
    </xf>
    <xf numFmtId="0" fontId="6" fillId="0" borderId="0" xfId="0" applyFont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CC"/>
      <color rgb="FFFFFF99"/>
      <color rgb="FFCCFFFF"/>
      <color rgb="FF33CCF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C9841-E7AD-4149-9D3E-19780B1DFC22}">
  <sheetPr codeName="Tabelle1"/>
  <dimension ref="A1:O14"/>
  <sheetViews>
    <sheetView showZeros="0" tabSelected="1" workbookViewId="0"/>
  </sheetViews>
  <sheetFormatPr baseColWidth="10" defaultRowHeight="15" x14ac:dyDescent="0.25"/>
  <cols>
    <col min="1" max="1" width="13.42578125" style="4" bestFit="1" customWidth="1"/>
    <col min="2" max="2" width="9.28515625" style="3" customWidth="1"/>
    <col min="3" max="3" width="11.5703125" style="2" customWidth="1"/>
    <col min="4" max="4" width="12.85546875" style="3" customWidth="1"/>
    <col min="5" max="5" width="11.28515625" style="2" customWidth="1"/>
    <col min="6" max="6" width="8.7109375" style="3" bestFit="1" customWidth="1"/>
    <col min="7" max="7" width="11.28515625" style="2" customWidth="1"/>
    <col min="8" max="8" width="14.28515625" style="3" customWidth="1"/>
    <col min="9" max="9" width="11.28515625" style="2" customWidth="1"/>
    <col min="10" max="10" width="16.7109375" style="2" customWidth="1"/>
    <col min="11" max="11" width="16.5703125" style="2" customWidth="1"/>
    <col min="12" max="12" width="9.5703125" style="3" bestFit="1" customWidth="1"/>
    <col min="13" max="13" width="11.28515625" style="2" customWidth="1"/>
    <col min="14" max="14" width="16.7109375" style="2" customWidth="1"/>
    <col min="15" max="15" width="16.5703125" style="2" customWidth="1"/>
    <col min="16" max="16384" width="11.42578125" style="1"/>
  </cols>
  <sheetData>
    <row r="1" spans="1:15" s="5" customFormat="1" ht="37.5" x14ac:dyDescent="0.3">
      <c r="A1" s="32" t="s">
        <v>0</v>
      </c>
      <c r="B1" s="33" t="s">
        <v>9</v>
      </c>
      <c r="C1" s="34" t="s">
        <v>10</v>
      </c>
      <c r="D1" s="31" t="s">
        <v>11</v>
      </c>
      <c r="E1" s="34" t="s">
        <v>10</v>
      </c>
      <c r="F1" s="33" t="s">
        <v>16</v>
      </c>
      <c r="G1" s="34" t="s">
        <v>10</v>
      </c>
      <c r="H1" s="31" t="s">
        <v>15</v>
      </c>
      <c r="I1" s="35" t="s">
        <v>10</v>
      </c>
      <c r="J1" s="36" t="s">
        <v>13</v>
      </c>
      <c r="K1" s="34" t="s">
        <v>12</v>
      </c>
      <c r="L1" s="31" t="s">
        <v>14</v>
      </c>
      <c r="M1" s="35" t="s">
        <v>10</v>
      </c>
      <c r="N1" s="36" t="s">
        <v>13</v>
      </c>
      <c r="O1" s="34" t="s">
        <v>12</v>
      </c>
    </row>
    <row r="2" spans="1:15" s="9" customFormat="1" ht="15.75" x14ac:dyDescent="0.25">
      <c r="A2" s="14" t="s">
        <v>2</v>
      </c>
      <c r="B2" s="15">
        <f>SUM(B3:B12)</f>
        <v>1</v>
      </c>
      <c r="C2" s="16" t="str" cm="1">
        <f t="array" ref="C2:C12">IF(B2:B12=0,"",TEXT(B2:B12,"# ???/???"))</f>
        <v xml:space="preserve">1        </v>
      </c>
      <c r="D2" s="15">
        <f>SUM(D3:D12)</f>
        <v>1</v>
      </c>
      <c r="E2" s="16" t="str" cm="1">
        <f t="array" ref="E2:E12">IF(D2:D12=0,"",TEXT(D2:D12,"# ???/???"))</f>
        <v xml:space="preserve">1        </v>
      </c>
      <c r="F2" s="15">
        <f>SUM(F3:F12)</f>
        <v>0.66666666666666674</v>
      </c>
      <c r="G2" s="16" t="str" cm="1">
        <f t="array" ref="G2:G12">IF(F2:F12=0,"",TEXT(F2:F12,"# ???/???"))</f>
        <v xml:space="preserve">   2/3  </v>
      </c>
      <c r="H2" s="15">
        <f>SUM(H3:H12)</f>
        <v>0.99999999999999978</v>
      </c>
      <c r="I2" s="17" t="str" cm="1">
        <f t="array" ref="I2:I12">IF(H2:H12=0,"",TEXT(H2:H12,"# ???/???"))</f>
        <v xml:space="preserve">1        </v>
      </c>
      <c r="J2" s="17">
        <f>MAX(J3:J12)</f>
        <v>6</v>
      </c>
      <c r="K2" s="16" t="str" cm="1">
        <f t="array" ref="K2:K12">IF(H2:H12&lt;&gt;0,ROUND(H2:H12*J2,0) &amp; "/" &amp; J2,"")</f>
        <v>6/6</v>
      </c>
      <c r="L2" s="26" cm="1">
        <f t="array" ref="L2:L12">H2:H12-D2:D12</f>
        <v>0</v>
      </c>
      <c r="M2" s="17" t="str" cm="1">
        <f t="array" ref="M2:M12">IF(L2:L12=0,"",TEXT(L2:L12,"# ???/???"))</f>
        <v/>
      </c>
      <c r="N2" s="17">
        <f>MAX(N3:N12)</f>
        <v>6</v>
      </c>
      <c r="O2" s="16" t="str" cm="1">
        <f t="array" ref="O2:O12">IF(L2:L12&lt;&gt;0,ROUND(L2:L12*N2,0) &amp; "/" &amp; N2,"")</f>
        <v/>
      </c>
    </row>
    <row r="3" spans="1:15" x14ac:dyDescent="0.25">
      <c r="A3" s="10" t="s">
        <v>3</v>
      </c>
      <c r="B3" s="12">
        <f>1/3</f>
        <v>0.33333333333333331</v>
      </c>
      <c r="C3" s="18" t="str">
        <v xml:space="preserve">   1/3  </v>
      </c>
      <c r="D3" s="22" cm="1">
        <f t="array" ref="D3:D12">B3:B12/B2</f>
        <v>0.33333333333333331</v>
      </c>
      <c r="E3" s="18" t="str">
        <v xml:space="preserve">   1/3  </v>
      </c>
      <c r="F3" s="12">
        <f>1/3</f>
        <v>0.33333333333333331</v>
      </c>
      <c r="G3" s="18" t="str">
        <v xml:space="preserve">   1/3  </v>
      </c>
      <c r="H3" s="22" cm="1">
        <f t="array" ref="H3:H12">F3:F12/F2</f>
        <v>0.49999999999999989</v>
      </c>
      <c r="I3" s="20" t="str">
        <v xml:space="preserve">   1/2  </v>
      </c>
      <c r="J3" s="24" cm="1">
        <f t="array" ref="J3:J12">VALUE("0" &amp; RIGHT(I3:I12,LEN(I3:I12)-IFERROR(SEARCH("/",I3:I12),0)))</f>
        <v>2</v>
      </c>
      <c r="K3" s="18" t="str">
        <v>3/6</v>
      </c>
      <c r="L3" s="27">
        <v>0.16666666666666657</v>
      </c>
      <c r="M3" s="20" t="str">
        <v xml:space="preserve">   1/6  </v>
      </c>
      <c r="N3" s="24" cm="1">
        <f t="array" ref="N3:N12">VALUE("0" &amp; RIGHT(M3:M12,LEN(M3:M12)-IFERROR(SEARCH("/",M3:M12),0)))</f>
        <v>6</v>
      </c>
      <c r="O3" s="18" t="str">
        <v>1/6</v>
      </c>
    </row>
    <row r="4" spans="1:15" x14ac:dyDescent="0.25">
      <c r="A4" s="10" t="s">
        <v>4</v>
      </c>
      <c r="B4" s="12">
        <f>1/3</f>
        <v>0.33333333333333331</v>
      </c>
      <c r="C4" s="18" t="str">
        <v xml:space="preserve">   1/3  </v>
      </c>
      <c r="D4" s="22">
        <v>0.33333333333333331</v>
      </c>
      <c r="E4" s="18" t="str">
        <v xml:space="preserve">   1/3  </v>
      </c>
      <c r="F4" s="12"/>
      <c r="G4" s="18" t="str">
        <v/>
      </c>
      <c r="H4" s="22">
        <v>0</v>
      </c>
      <c r="I4" s="20" t="str">
        <v/>
      </c>
      <c r="J4" s="24">
        <v>0</v>
      </c>
      <c r="K4" s="18" t="str">
        <v/>
      </c>
      <c r="L4" s="27">
        <v>-0.33333333333333331</v>
      </c>
      <c r="M4" s="20" t="str">
        <v xml:space="preserve">-   1/3  </v>
      </c>
      <c r="N4" s="24">
        <v>3</v>
      </c>
      <c r="O4" s="18" t="str">
        <v>-2/6</v>
      </c>
    </row>
    <row r="5" spans="1:15" x14ac:dyDescent="0.25">
      <c r="A5" s="10" t="s">
        <v>1</v>
      </c>
      <c r="B5" s="12">
        <f>1/3</f>
        <v>0.33333333333333331</v>
      </c>
      <c r="C5" s="18" t="str">
        <v xml:space="preserve">   1/3  </v>
      </c>
      <c r="D5" s="22">
        <v>0.33333333333333331</v>
      </c>
      <c r="E5" s="18" t="str">
        <v xml:space="preserve">   1/3  </v>
      </c>
      <c r="F5" s="12"/>
      <c r="G5" s="18" t="str">
        <v/>
      </c>
      <c r="H5" s="22">
        <v>0</v>
      </c>
      <c r="I5" s="20" t="str">
        <v/>
      </c>
      <c r="J5" s="24">
        <v>0</v>
      </c>
      <c r="K5" s="18" t="str">
        <v/>
      </c>
      <c r="L5" s="27">
        <v>-0.33333333333333331</v>
      </c>
      <c r="M5" s="20" t="str">
        <v xml:space="preserve">-   1/3  </v>
      </c>
      <c r="N5" s="24">
        <v>3</v>
      </c>
      <c r="O5" s="18" t="str">
        <v>-2/6</v>
      </c>
    </row>
    <row r="6" spans="1:15" x14ac:dyDescent="0.25">
      <c r="A6" s="10" t="s">
        <v>5</v>
      </c>
      <c r="B6" s="12"/>
      <c r="C6" s="18" t="str">
        <v/>
      </c>
      <c r="D6" s="22">
        <v>0</v>
      </c>
      <c r="E6" s="18" t="str">
        <v/>
      </c>
      <c r="F6" s="12">
        <f>1/3 * 2/3</f>
        <v>0.22222222222222221</v>
      </c>
      <c r="G6" s="18" t="str">
        <v xml:space="preserve">   2/9  </v>
      </c>
      <c r="H6" s="22">
        <v>0.33333333333333326</v>
      </c>
      <c r="I6" s="20" t="str">
        <v xml:space="preserve">   1/3  </v>
      </c>
      <c r="J6" s="24">
        <v>3</v>
      </c>
      <c r="K6" s="18" t="str">
        <v>2/6</v>
      </c>
      <c r="L6" s="27">
        <v>0.33333333333333326</v>
      </c>
      <c r="M6" s="20" t="str">
        <v xml:space="preserve">   1/3  </v>
      </c>
      <c r="N6" s="24">
        <v>3</v>
      </c>
      <c r="O6" s="18" t="str">
        <v>2/6</v>
      </c>
    </row>
    <row r="7" spans="1:15" x14ac:dyDescent="0.25">
      <c r="A7" s="10" t="s">
        <v>6</v>
      </c>
      <c r="B7" s="12"/>
      <c r="C7" s="18" t="str">
        <v/>
      </c>
      <c r="D7" s="22">
        <v>0</v>
      </c>
      <c r="E7" s="18" t="str">
        <v/>
      </c>
      <c r="F7" s="12">
        <f>1/3 * 1/3</f>
        <v>0.1111111111111111</v>
      </c>
      <c r="G7" s="18" t="str">
        <v xml:space="preserve">   1/9  </v>
      </c>
      <c r="H7" s="22">
        <v>0.16666666666666663</v>
      </c>
      <c r="I7" s="20" t="str">
        <v xml:space="preserve">   1/6  </v>
      </c>
      <c r="J7" s="24">
        <v>6</v>
      </c>
      <c r="K7" s="18" t="str">
        <v>1/6</v>
      </c>
      <c r="L7" s="27">
        <v>0.16666666666666663</v>
      </c>
      <c r="M7" s="20" t="str">
        <v xml:space="preserve">   1/6  </v>
      </c>
      <c r="N7" s="24">
        <v>6</v>
      </c>
      <c r="O7" s="18" t="str">
        <v>1/6</v>
      </c>
    </row>
    <row r="8" spans="1:15" x14ac:dyDescent="0.25">
      <c r="A8" s="10"/>
      <c r="B8" s="12"/>
      <c r="C8" s="18" t="str">
        <v/>
      </c>
      <c r="D8" s="22">
        <v>0</v>
      </c>
      <c r="E8" s="18" t="str">
        <v/>
      </c>
      <c r="F8" s="12"/>
      <c r="G8" s="18" t="str">
        <v/>
      </c>
      <c r="H8" s="22">
        <v>0</v>
      </c>
      <c r="I8" s="20" t="str">
        <v/>
      </c>
      <c r="J8" s="24">
        <v>0</v>
      </c>
      <c r="K8" s="18" t="str">
        <v/>
      </c>
      <c r="L8" s="27">
        <v>0</v>
      </c>
      <c r="M8" s="20" t="str">
        <v/>
      </c>
      <c r="N8" s="24">
        <v>0</v>
      </c>
      <c r="O8" s="18" t="str">
        <v/>
      </c>
    </row>
    <row r="9" spans="1:15" x14ac:dyDescent="0.25">
      <c r="A9" s="10"/>
      <c r="B9" s="12"/>
      <c r="C9" s="18" t="str">
        <v/>
      </c>
      <c r="D9" s="22">
        <v>0</v>
      </c>
      <c r="E9" s="18" t="str">
        <v/>
      </c>
      <c r="F9" s="12"/>
      <c r="G9" s="18" t="str">
        <v/>
      </c>
      <c r="H9" s="22">
        <v>0</v>
      </c>
      <c r="I9" s="20" t="str">
        <v/>
      </c>
      <c r="J9" s="24">
        <v>0</v>
      </c>
      <c r="K9" s="18" t="str">
        <v/>
      </c>
      <c r="L9" s="27">
        <v>0</v>
      </c>
      <c r="M9" s="20" t="str">
        <v/>
      </c>
      <c r="N9" s="24">
        <v>0</v>
      </c>
      <c r="O9" s="18" t="str">
        <v/>
      </c>
    </row>
    <row r="10" spans="1:15" x14ac:dyDescent="0.25">
      <c r="A10" s="10"/>
      <c r="B10" s="12"/>
      <c r="C10" s="18" t="str">
        <v/>
      </c>
      <c r="D10" s="22">
        <v>0</v>
      </c>
      <c r="E10" s="18" t="str">
        <v/>
      </c>
      <c r="F10" s="12"/>
      <c r="G10" s="18" t="str">
        <v/>
      </c>
      <c r="H10" s="22">
        <v>0</v>
      </c>
      <c r="I10" s="20" t="str">
        <v/>
      </c>
      <c r="J10" s="24">
        <v>0</v>
      </c>
      <c r="K10" s="18" t="str">
        <v/>
      </c>
      <c r="L10" s="27">
        <v>0</v>
      </c>
      <c r="M10" s="20" t="str">
        <v/>
      </c>
      <c r="N10" s="24">
        <v>0</v>
      </c>
      <c r="O10" s="18" t="str">
        <v/>
      </c>
    </row>
    <row r="11" spans="1:15" x14ac:dyDescent="0.25">
      <c r="A11" s="10"/>
      <c r="B11" s="12"/>
      <c r="C11" s="18" t="str">
        <v/>
      </c>
      <c r="D11" s="22">
        <v>0</v>
      </c>
      <c r="E11" s="18" t="str">
        <v/>
      </c>
      <c r="F11" s="12"/>
      <c r="G11" s="18" t="str">
        <v/>
      </c>
      <c r="H11" s="22">
        <v>0</v>
      </c>
      <c r="I11" s="20" t="str">
        <v/>
      </c>
      <c r="J11" s="24">
        <v>0</v>
      </c>
      <c r="K11" s="18" t="str">
        <v/>
      </c>
      <c r="L11" s="27">
        <v>0</v>
      </c>
      <c r="M11" s="20" t="str">
        <v/>
      </c>
      <c r="N11" s="24">
        <v>0</v>
      </c>
      <c r="O11" s="18" t="str">
        <v/>
      </c>
    </row>
    <row r="12" spans="1:15" x14ac:dyDescent="0.25">
      <c r="A12" s="11"/>
      <c r="B12" s="13"/>
      <c r="C12" s="19" t="str">
        <v/>
      </c>
      <c r="D12" s="23">
        <v>0</v>
      </c>
      <c r="E12" s="19" t="str">
        <v/>
      </c>
      <c r="F12" s="13"/>
      <c r="G12" s="19" t="str">
        <v/>
      </c>
      <c r="H12" s="23">
        <v>0</v>
      </c>
      <c r="I12" s="21" t="str">
        <v/>
      </c>
      <c r="J12" s="25">
        <v>0</v>
      </c>
      <c r="K12" s="19" t="str">
        <v/>
      </c>
      <c r="L12" s="28">
        <v>0</v>
      </c>
      <c r="M12" s="21" t="str">
        <v/>
      </c>
      <c r="N12" s="25">
        <v>0</v>
      </c>
      <c r="O12" s="19" t="str">
        <v/>
      </c>
    </row>
    <row r="14" spans="1:15" s="6" customFormat="1" ht="15.75" x14ac:dyDescent="0.25">
      <c r="A14" s="30" t="s">
        <v>7</v>
      </c>
      <c r="B14" s="29" t="s">
        <v>8</v>
      </c>
      <c r="C14" s="37"/>
      <c r="D14" s="29"/>
      <c r="E14" s="8"/>
      <c r="F14" s="8"/>
      <c r="G14" s="8"/>
      <c r="H14" s="7"/>
      <c r="I14" s="8"/>
      <c r="J14" s="8"/>
      <c r="K14" s="8"/>
      <c r="L14" s="7"/>
      <c r="M14" s="8"/>
      <c r="N14" s="8"/>
      <c r="O14" s="8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02FA2-8E54-41B2-AF7F-F4D645D867B4}">
  <dimension ref="A1:O13"/>
  <sheetViews>
    <sheetView showZeros="0" workbookViewId="0"/>
  </sheetViews>
  <sheetFormatPr baseColWidth="10" defaultRowHeight="15" x14ac:dyDescent="0.25"/>
  <cols>
    <col min="1" max="1" width="13.42578125" style="4" bestFit="1" customWidth="1"/>
    <col min="2" max="2" width="9.28515625" style="3" customWidth="1"/>
    <col min="3" max="3" width="11.5703125" style="2" customWidth="1"/>
    <col min="4" max="4" width="12.85546875" style="3" customWidth="1"/>
    <col min="5" max="5" width="11.28515625" style="2" customWidth="1"/>
    <col min="6" max="6" width="9.85546875" style="3" bestFit="1" customWidth="1"/>
    <col min="7" max="7" width="11.28515625" style="2" customWidth="1"/>
    <col min="8" max="8" width="14.28515625" style="3" customWidth="1"/>
    <col min="9" max="9" width="11.28515625" style="2" customWidth="1"/>
    <col min="10" max="10" width="16.7109375" style="2" customWidth="1"/>
    <col min="11" max="11" width="16.5703125" style="2" customWidth="1"/>
    <col min="12" max="12" width="9.5703125" style="3" bestFit="1" customWidth="1"/>
    <col min="13" max="13" width="11.28515625" style="2" customWidth="1"/>
    <col min="14" max="14" width="16.7109375" style="2" customWidth="1"/>
    <col min="15" max="15" width="16.5703125" style="2" customWidth="1"/>
    <col min="16" max="16384" width="11.42578125" style="1"/>
  </cols>
  <sheetData>
    <row r="1" spans="1:15" s="5" customFormat="1" ht="37.5" x14ac:dyDescent="0.3">
      <c r="A1" s="32" t="s">
        <v>0</v>
      </c>
      <c r="B1" s="33" t="s">
        <v>9</v>
      </c>
      <c r="C1" s="34" t="s">
        <v>10</v>
      </c>
      <c r="D1" s="31" t="s">
        <v>11</v>
      </c>
      <c r="E1" s="34" t="s">
        <v>10</v>
      </c>
      <c r="F1" s="33" t="s">
        <v>16</v>
      </c>
      <c r="G1" s="34" t="s">
        <v>10</v>
      </c>
      <c r="H1" s="31" t="s">
        <v>15</v>
      </c>
      <c r="I1" s="35" t="s">
        <v>10</v>
      </c>
      <c r="J1" s="36" t="s">
        <v>13</v>
      </c>
      <c r="K1" s="34" t="s">
        <v>12</v>
      </c>
      <c r="L1" s="31" t="s">
        <v>14</v>
      </c>
      <c r="M1" s="35" t="s">
        <v>10</v>
      </c>
      <c r="N1" s="36" t="s">
        <v>13</v>
      </c>
      <c r="O1" s="34" t="s">
        <v>12</v>
      </c>
    </row>
    <row r="2" spans="1:15" s="9" customFormat="1" ht="15.75" x14ac:dyDescent="0.25">
      <c r="A2" s="14" t="s">
        <v>2</v>
      </c>
      <c r="B2" s="15">
        <f>SUM(B3:B6)</f>
        <v>0.94444444444444442</v>
      </c>
      <c r="C2" s="16" t="str" cm="1">
        <f t="array" ref="C2:C6">IF(B2:B6=0,"",TEXT(B2:B6,"# ???/???"))</f>
        <v xml:space="preserve">  17/18 </v>
      </c>
      <c r="D2" s="15">
        <f>SUM(D3:D6)</f>
        <v>1</v>
      </c>
      <c r="E2" s="16" t="str" cm="1">
        <f t="array" ref="E2:E6">IF(D2:D6=0,"",TEXT(D2:D6,"# ???/???"))</f>
        <v xml:space="preserve">1        </v>
      </c>
      <c r="F2" s="15">
        <f>SUM(F3:F6)</f>
        <v>1</v>
      </c>
      <c r="G2" s="16" t="str" cm="1">
        <f t="array" ref="G2:G6">IF(F2:F6=0,"",TEXT(F2:F6,"# ???/???"))</f>
        <v xml:space="preserve">1        </v>
      </c>
      <c r="H2" s="15">
        <f>SUM(H3:H6)</f>
        <v>1</v>
      </c>
      <c r="I2" s="17" t="str" cm="1">
        <f t="array" ref="I2:I6">IF(H2:H6=0,"",TEXT(H2:H6,"# ???/???"))</f>
        <v xml:space="preserve">1        </v>
      </c>
      <c r="J2" s="17">
        <f>MAX(J3:J6)</f>
        <v>18</v>
      </c>
      <c r="K2" s="16" t="str" cm="1">
        <f t="array" ref="K2:K6">IF(H2:H6&lt;&gt;0,ROUND(H2:H6*J2,0) &amp; "/" &amp; J2,"")</f>
        <v>18/18</v>
      </c>
      <c r="L2" s="26" cm="1">
        <f t="array" ref="L2:L6">H2:H6-D2:D6</f>
        <v>0</v>
      </c>
      <c r="M2" s="17" t="str" cm="1">
        <f t="array" ref="M2:M6">IF(L2:L6=0,"",TEXT(L2:L6,"# ???/???"))</f>
        <v/>
      </c>
      <c r="N2" s="17">
        <f>MAX(N3:N6)</f>
        <v>153</v>
      </c>
      <c r="O2" s="16" t="str" cm="1">
        <f t="array" ref="O2:O6">IF(L2:L6&lt;&gt;0,ROUND(L2:L6*N2,0) &amp; "/" &amp; N2,"")</f>
        <v/>
      </c>
    </row>
    <row r="3" spans="1:15" x14ac:dyDescent="0.25">
      <c r="A3" s="10" t="s">
        <v>17</v>
      </c>
      <c r="B3" s="12">
        <f>1/2</f>
        <v>0.5</v>
      </c>
      <c r="C3" s="18" t="str">
        <v xml:space="preserve">   1/2  </v>
      </c>
      <c r="D3" s="22" cm="1">
        <f t="array" ref="D3:D6">B3:B6/B2</f>
        <v>0.52941176470588236</v>
      </c>
      <c r="E3" s="18" t="str">
        <v xml:space="preserve">   9/17 </v>
      </c>
      <c r="F3" s="12">
        <f>1/2</f>
        <v>0.5</v>
      </c>
      <c r="G3" s="18" t="str">
        <v xml:space="preserve">   1/2  </v>
      </c>
      <c r="H3" s="22" cm="1">
        <f t="array" ref="H3:H6">F3:F6/F2</f>
        <v>0.5</v>
      </c>
      <c r="I3" s="20" t="str">
        <v xml:space="preserve">   1/2  </v>
      </c>
      <c r="J3" s="24" cm="1">
        <f t="array" ref="J3:J6">VALUE("0" &amp; RIGHT(I3:I6,LEN(I3:I6)-IFERROR(SEARCH("/",I3:I6),0)))</f>
        <v>2</v>
      </c>
      <c r="K3" s="18" t="str">
        <v>9/18</v>
      </c>
      <c r="L3" s="27">
        <v>-2.9411764705882359E-2</v>
      </c>
      <c r="M3" s="20" t="str">
        <v xml:space="preserve">-   1/34 </v>
      </c>
      <c r="N3" s="24" cm="1">
        <f t="array" ref="N3:N6">VALUE("0" &amp; RIGHT(M3:M6,LEN(M3:M6)-IFERROR(SEARCH("/",M3:M6),0)))</f>
        <v>34</v>
      </c>
      <c r="O3" s="18" t="str">
        <v>-5/153</v>
      </c>
    </row>
    <row r="4" spans="1:15" x14ac:dyDescent="0.25">
      <c r="A4" s="10" t="s">
        <v>18</v>
      </c>
      <c r="B4" s="12">
        <f>1/3</f>
        <v>0.33333333333333331</v>
      </c>
      <c r="C4" s="18" t="str">
        <v xml:space="preserve">   1/3  </v>
      </c>
      <c r="D4" s="22">
        <v>0.3529411764705882</v>
      </c>
      <c r="E4" s="18" t="str">
        <v xml:space="preserve">   6/17 </v>
      </c>
      <c r="F4" s="12">
        <f>1/3</f>
        <v>0.33333333333333331</v>
      </c>
      <c r="G4" s="18" t="str">
        <v xml:space="preserve">   1/3  </v>
      </c>
      <c r="H4" s="22">
        <v>0.33333333333333331</v>
      </c>
      <c r="I4" s="20" t="str">
        <v xml:space="preserve">   1/3  </v>
      </c>
      <c r="J4" s="24">
        <v>3</v>
      </c>
      <c r="K4" s="18" t="str">
        <v>6/18</v>
      </c>
      <c r="L4" s="27">
        <v>-1.9607843137254888E-2</v>
      </c>
      <c r="M4" s="20" t="str">
        <v xml:space="preserve">-   1/51 </v>
      </c>
      <c r="N4" s="24">
        <v>51</v>
      </c>
      <c r="O4" s="18" t="str">
        <v>-3/153</v>
      </c>
    </row>
    <row r="5" spans="1:15" x14ac:dyDescent="0.25">
      <c r="A5" s="10" t="s">
        <v>19</v>
      </c>
      <c r="B5" s="12">
        <f>1/9</f>
        <v>0.1111111111111111</v>
      </c>
      <c r="C5" s="18" t="str">
        <v xml:space="preserve">   1/9  </v>
      </c>
      <c r="D5" s="22">
        <v>0.11764705882352941</v>
      </c>
      <c r="E5" s="18" t="str">
        <v xml:space="preserve">   2/17 </v>
      </c>
      <c r="F5" s="12">
        <f>1/9</f>
        <v>0.1111111111111111</v>
      </c>
      <c r="G5" s="18" t="str">
        <v xml:space="preserve">   1/9  </v>
      </c>
      <c r="H5" s="22">
        <v>0.1111111111111111</v>
      </c>
      <c r="I5" s="20" t="str">
        <v xml:space="preserve">   1/9  </v>
      </c>
      <c r="J5" s="24">
        <v>9</v>
      </c>
      <c r="K5" s="18" t="str">
        <v>2/18</v>
      </c>
      <c r="L5" s="27">
        <v>-6.5359477124183052E-3</v>
      </c>
      <c r="M5" s="20" t="str">
        <v>-   1/153</v>
      </c>
      <c r="N5" s="24">
        <v>153</v>
      </c>
      <c r="O5" s="18" t="str">
        <v>-1/153</v>
      </c>
    </row>
    <row r="6" spans="1:15" x14ac:dyDescent="0.25">
      <c r="A6" s="11" t="s">
        <v>21</v>
      </c>
      <c r="B6" s="13"/>
      <c r="C6" s="19" t="str">
        <v/>
      </c>
      <c r="D6" s="23">
        <v>0</v>
      </c>
      <c r="E6" s="19" t="str">
        <v/>
      </c>
      <c r="F6" s="13">
        <f>1/18</f>
        <v>5.5555555555555552E-2</v>
      </c>
      <c r="G6" s="19" t="str">
        <v xml:space="preserve">   1/18 </v>
      </c>
      <c r="H6" s="23">
        <v>5.5555555555555552E-2</v>
      </c>
      <c r="I6" s="21" t="str">
        <v xml:space="preserve">   1/18 </v>
      </c>
      <c r="J6" s="25">
        <v>18</v>
      </c>
      <c r="K6" s="19" t="str">
        <v>1/18</v>
      </c>
      <c r="L6" s="28">
        <v>5.5555555555555552E-2</v>
      </c>
      <c r="M6" s="21" t="str">
        <v xml:space="preserve">   1/18 </v>
      </c>
      <c r="N6" s="25">
        <v>18</v>
      </c>
      <c r="O6" s="19" t="str">
        <v>9/153</v>
      </c>
    </row>
    <row r="8" spans="1:15" s="6" customFormat="1" ht="15.75" x14ac:dyDescent="0.25">
      <c r="A8" s="30" t="s">
        <v>7</v>
      </c>
      <c r="B8" s="29" t="s">
        <v>8</v>
      </c>
      <c r="C8" s="37"/>
      <c r="D8" s="29"/>
      <c r="E8" s="8"/>
      <c r="F8" s="8"/>
      <c r="G8" s="8"/>
      <c r="H8" s="7"/>
      <c r="I8" s="8"/>
      <c r="J8" s="8"/>
      <c r="K8" s="8"/>
      <c r="L8" s="7"/>
      <c r="M8" s="8"/>
      <c r="N8" s="8"/>
      <c r="O8" s="8"/>
    </row>
    <row r="9" spans="1:15" ht="16.5" customHeight="1" x14ac:dyDescent="0.25">
      <c r="A9" s="38" t="s">
        <v>20</v>
      </c>
      <c r="B9" s="38"/>
      <c r="C9" s="38"/>
      <c r="D9" s="38"/>
      <c r="E9" s="38"/>
      <c r="F9" s="38"/>
      <c r="G9" s="38"/>
      <c r="H9" s="38"/>
      <c r="I9" s="38"/>
    </row>
    <row r="10" spans="1:15" x14ac:dyDescent="0.25">
      <c r="A10" s="38"/>
      <c r="B10" s="38"/>
      <c r="C10" s="38"/>
      <c r="D10" s="38"/>
      <c r="E10" s="38"/>
      <c r="F10" s="38"/>
      <c r="G10" s="38"/>
      <c r="H10" s="38"/>
      <c r="I10" s="38"/>
    </row>
    <row r="11" spans="1:15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15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15" x14ac:dyDescent="0.25">
      <c r="A13" s="38"/>
      <c r="B13" s="38"/>
      <c r="C13" s="38"/>
      <c r="D13" s="38"/>
      <c r="E13" s="38"/>
      <c r="F13" s="38"/>
      <c r="G13" s="38"/>
      <c r="H13" s="38"/>
      <c r="I13" s="38"/>
    </row>
  </sheetData>
  <mergeCells count="1">
    <mergeCell ref="A9:I1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Quota Changes</vt:lpstr>
      <vt:lpstr>17 Camels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Plumhoff</dc:creator>
  <cp:lastModifiedBy>Bernd Plumhoff</cp:lastModifiedBy>
  <dcterms:created xsi:type="dcterms:W3CDTF">2023-10-31T05:37:15Z</dcterms:created>
  <dcterms:modified xsi:type="dcterms:W3CDTF">2023-11-02T04:09:22Z</dcterms:modified>
</cp:coreProperties>
</file>