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arso\Dropbox\CD80_Publishing\Hugo\Sites\sulprobil.com\static\"/>
    </mc:Choice>
  </mc:AlternateContent>
  <xr:revisionPtr revIDLastSave="0" documentId="13_ncr:1_{7ED1DFC2-8A9A-49F6-921C-D2B1657FA5DC}" xr6:coauthVersionLast="47" xr6:coauthVersionMax="47" xr10:uidLastSave="{00000000-0000-0000-0000-000000000000}"/>
  <bookViews>
    <workbookView xWindow="-28920" yWindow="-1305" windowWidth="29040" windowHeight="17520" xr2:uid="{00000000-000D-0000-FFFF-FFFF00000000}"/>
  </bookViews>
  <sheets>
    <sheet name="Time_Class" sheetId="1" r:id="rId1"/>
  </sheets>
  <definedNames>
    <definedName name="_Msg1">Time_Class!$E$4</definedName>
    <definedName name="_Msg2">Time_Class!$E$5</definedName>
    <definedName name="_Msg3">Time_Class!$E$6</definedName>
    <definedName name="_Msg4">Time_Class!$E$7</definedName>
    <definedName name="_Msg5">Time_Class!$E$8</definedName>
    <definedName name="epsper">Time_Class!$B$4</definedName>
    <definedName name="t1unten">Time_Class!$B$8</definedName>
    <definedName name="tgmax">Time_Class!$B$7</definedName>
    <definedName name="tgmin">Time_Class!$B$6</definedName>
    <definedName name="tper">Time_Class!$B$5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5" i="1"/>
  <c r="E4" i="1"/>
  <c r="C13" i="1" l="1"/>
  <c r="F13" i="1" s="1"/>
  <c r="B10" i="1"/>
  <c r="D13" i="1" l="1"/>
  <c r="E13" i="1"/>
  <c r="B13" i="1"/>
  <c r="C14" i="1" l="1"/>
  <c r="A14" i="1"/>
  <c r="F14" i="1"/>
  <c r="D14" i="1" s="1"/>
  <c r="E14" i="1" l="1"/>
  <c r="C15" i="1" s="1"/>
  <c r="B14" i="1"/>
  <c r="A15" i="1" l="1"/>
  <c r="F15" i="1"/>
  <c r="B15" i="1" s="1"/>
  <c r="E15" i="1" l="1"/>
  <c r="D15" i="1"/>
  <c r="C16" i="1" l="1"/>
  <c r="F16" i="1" s="1"/>
  <c r="B16" i="1" s="1"/>
  <c r="A16" i="1"/>
  <c r="E16" i="1" l="1"/>
  <c r="D16" i="1"/>
  <c r="C17" i="1" l="1"/>
  <c r="A17" i="1"/>
  <c r="F17" i="1" l="1"/>
  <c r="B17" i="1" s="1"/>
  <c r="E17" i="1" l="1"/>
  <c r="D17" i="1"/>
  <c r="C18" i="1" l="1"/>
  <c r="F18" i="1" s="1"/>
  <c r="A18" i="1"/>
  <c r="E18" i="1" l="1"/>
  <c r="B18" i="1"/>
  <c r="D18" i="1"/>
  <c r="A19" i="1" l="1"/>
  <c r="C19" i="1"/>
  <c r="F19" i="1" s="1"/>
  <c r="D19" i="1" l="1"/>
  <c r="B19" i="1"/>
  <c r="E19" i="1"/>
  <c r="A20" i="1" l="1"/>
  <c r="C20" i="1"/>
  <c r="E20" i="1" l="1"/>
  <c r="F20" i="1"/>
  <c r="B20" i="1" s="1"/>
  <c r="D20" i="1"/>
  <c r="A21" i="1" l="1"/>
  <c r="C21" i="1"/>
  <c r="F21" i="1" l="1"/>
  <c r="B21" i="1" s="1"/>
  <c r="E21" i="1" l="1"/>
  <c r="D21" i="1"/>
  <c r="C22" i="1" l="1"/>
  <c r="A22" i="1"/>
  <c r="E22" i="1" l="1"/>
  <c r="C23" i="1" s="1"/>
  <c r="F22" i="1"/>
  <c r="B22" i="1" s="1"/>
  <c r="A23" i="1"/>
  <c r="D22" i="1"/>
  <c r="F23" i="1" l="1"/>
  <c r="B23" i="1" s="1"/>
  <c r="E23" i="1" l="1"/>
  <c r="D23" i="1"/>
  <c r="C24" i="1" l="1"/>
  <c r="A24" i="1"/>
  <c r="E24" i="1" l="1"/>
  <c r="C25" i="1" s="1"/>
  <c r="F24" i="1"/>
  <c r="B24" i="1" s="1"/>
  <c r="A25" i="1"/>
  <c r="D24" i="1"/>
  <c r="F25" i="1" l="1"/>
  <c r="B25" i="1" s="1"/>
  <c r="E25" i="1" l="1"/>
  <c r="D25" i="1"/>
  <c r="C26" i="1" l="1"/>
  <c r="B26" i="1"/>
  <c r="F26" i="1"/>
  <c r="E26" i="1"/>
  <c r="A26" i="1"/>
  <c r="D26" i="1"/>
  <c r="F27" i="1" l="1"/>
  <c r="C27" i="1"/>
  <c r="B27" i="1"/>
  <c r="D27" i="1"/>
  <c r="E27" i="1"/>
  <c r="A27" i="1"/>
  <c r="D28" i="1" l="1"/>
  <c r="E28" i="1"/>
  <c r="B28" i="1"/>
  <c r="C28" i="1"/>
  <c r="F28" i="1"/>
  <c r="A28" i="1"/>
  <c r="C29" i="1" l="1"/>
  <c r="E29" i="1"/>
  <c r="B29" i="1"/>
  <c r="F29" i="1"/>
  <c r="A29" i="1"/>
  <c r="D29" i="1"/>
  <c r="D30" i="1" l="1"/>
  <c r="F30" i="1"/>
  <c r="A30" i="1"/>
  <c r="E30" i="1"/>
  <c r="B30" i="1"/>
  <c r="C30" i="1"/>
  <c r="F31" i="1" l="1"/>
  <c r="A31" i="1"/>
  <c r="D31" i="1"/>
  <c r="C31" i="1"/>
  <c r="E31" i="1"/>
  <c r="B31" i="1"/>
  <c r="F32" i="1" l="1"/>
  <c r="E32" i="1"/>
  <c r="B32" i="1"/>
  <c r="C32" i="1"/>
  <c r="D32" i="1"/>
  <c r="A32" i="1"/>
  <c r="C33" i="1" l="1"/>
  <c r="E33" i="1"/>
  <c r="B33" i="1"/>
  <c r="F33" i="1"/>
  <c r="A33" i="1"/>
  <c r="D33" i="1"/>
  <c r="D34" i="1" l="1"/>
  <c r="F34" i="1"/>
  <c r="A34" i="1"/>
  <c r="E34" i="1"/>
  <c r="B34" i="1"/>
  <c r="C34" i="1"/>
  <c r="F35" i="1" l="1"/>
  <c r="A35" i="1"/>
  <c r="D35" i="1"/>
  <c r="C35" i="1"/>
  <c r="E35" i="1"/>
  <c r="B35" i="1"/>
  <c r="D36" i="1" l="1"/>
  <c r="E36" i="1"/>
  <c r="B36" i="1"/>
  <c r="C36" i="1"/>
  <c r="F36" i="1"/>
  <c r="A36" i="1"/>
  <c r="C37" i="1" l="1"/>
  <c r="E37" i="1"/>
  <c r="B37" i="1"/>
  <c r="F37" i="1"/>
  <c r="A37" i="1"/>
  <c r="D37" i="1"/>
  <c r="D38" i="1" l="1"/>
  <c r="F38" i="1"/>
  <c r="A38" i="1"/>
  <c r="E38" i="1"/>
  <c r="B38" i="1"/>
  <c r="C38" i="1"/>
  <c r="F39" i="1" l="1"/>
  <c r="C39" i="1"/>
  <c r="E39" i="1"/>
  <c r="B39" i="1"/>
  <c r="A39" i="1"/>
  <c r="D39" i="1"/>
  <c r="E40" i="1" l="1"/>
  <c r="D40" i="1"/>
  <c r="F40" i="1"/>
  <c r="A40" i="1"/>
  <c r="B40" i="1"/>
  <c r="C40" i="1"/>
  <c r="C41" i="1" l="1"/>
  <c r="E41" i="1"/>
  <c r="B41" i="1"/>
  <c r="F41" i="1"/>
  <c r="A41" i="1"/>
  <c r="D41" i="1"/>
  <c r="C42" i="1" l="1"/>
  <c r="D42" i="1"/>
  <c r="F42" i="1"/>
  <c r="A42" i="1"/>
  <c r="E42" i="1"/>
  <c r="B42" i="1"/>
  <c r="C43" i="1" l="1"/>
  <c r="E43" i="1"/>
  <c r="B43" i="1"/>
  <c r="F43" i="1"/>
  <c r="A43" i="1"/>
  <c r="D43" i="1"/>
  <c r="C44" i="1" l="1"/>
  <c r="D44" i="1"/>
  <c r="F44" i="1"/>
  <c r="A44" i="1"/>
  <c r="E44" i="1"/>
  <c r="B44" i="1"/>
  <c r="C45" i="1" l="1"/>
  <c r="E45" i="1"/>
  <c r="B45" i="1"/>
  <c r="F45" i="1"/>
  <c r="A45" i="1"/>
  <c r="D45" i="1"/>
  <c r="E46" i="1" l="1"/>
  <c r="D46" i="1"/>
  <c r="F46" i="1"/>
  <c r="A46" i="1"/>
  <c r="B46" i="1"/>
  <c r="C46" i="1"/>
  <c r="D47" i="1" l="1"/>
  <c r="C47" i="1"/>
  <c r="E47" i="1"/>
  <c r="B47" i="1"/>
  <c r="F47" i="1"/>
  <c r="A47" i="1"/>
  <c r="C48" i="1" l="1"/>
  <c r="D48" i="1"/>
  <c r="F48" i="1"/>
  <c r="A48" i="1"/>
  <c r="E48" i="1"/>
  <c r="B48" i="1"/>
  <c r="C49" i="1" l="1"/>
  <c r="E49" i="1"/>
  <c r="B49" i="1"/>
  <c r="F49" i="1"/>
  <c r="A49" i="1"/>
  <c r="D49" i="1"/>
  <c r="B50" i="1" l="1"/>
  <c r="D50" i="1"/>
  <c r="F50" i="1"/>
  <c r="A50" i="1"/>
  <c r="E50" i="1"/>
  <c r="C50" i="1"/>
  <c r="D51" i="1" l="1"/>
  <c r="C51" i="1"/>
  <c r="E51" i="1"/>
  <c r="B51" i="1"/>
  <c r="F51" i="1"/>
  <c r="A51" i="1"/>
  <c r="D52" i="1" l="1"/>
  <c r="F52" i="1"/>
  <c r="A52" i="1"/>
  <c r="E52" i="1"/>
  <c r="B52" i="1"/>
  <c r="C52" i="1"/>
  <c r="D53" i="1" l="1"/>
  <c r="C53" i="1"/>
  <c r="E53" i="1"/>
  <c r="B53" i="1"/>
  <c r="F53" i="1"/>
  <c r="A53" i="1"/>
  <c r="C54" i="1" l="1"/>
  <c r="D54" i="1"/>
  <c r="F54" i="1"/>
  <c r="A54" i="1"/>
  <c r="E54" i="1"/>
  <c r="B54" i="1"/>
  <c r="D55" i="1" l="1"/>
  <c r="C55" i="1"/>
  <c r="E55" i="1"/>
  <c r="B55" i="1"/>
  <c r="F55" i="1"/>
  <c r="A55" i="1"/>
  <c r="C56" i="1" l="1"/>
  <c r="D56" i="1"/>
  <c r="F56" i="1"/>
  <c r="A56" i="1"/>
  <c r="E56" i="1"/>
  <c r="B56" i="1"/>
  <c r="C57" i="1" l="1"/>
  <c r="E57" i="1"/>
  <c r="B57" i="1"/>
  <c r="F57" i="1"/>
  <c r="A57" i="1"/>
  <c r="D57" i="1"/>
  <c r="C58" i="1" l="1"/>
  <c r="D58" i="1"/>
  <c r="F58" i="1"/>
  <c r="A58" i="1"/>
  <c r="E58" i="1"/>
  <c r="B58" i="1"/>
  <c r="D59" i="1" l="1"/>
  <c r="C59" i="1"/>
  <c r="E59" i="1"/>
  <c r="B59" i="1"/>
  <c r="F59" i="1"/>
  <c r="A59" i="1"/>
  <c r="D60" i="1" l="1"/>
  <c r="F60" i="1"/>
  <c r="A60" i="1"/>
  <c r="E60" i="1"/>
  <c r="B60" i="1"/>
  <c r="C60" i="1"/>
  <c r="D61" i="1" l="1"/>
  <c r="C61" i="1"/>
  <c r="E61" i="1"/>
  <c r="B61" i="1"/>
  <c r="F61" i="1"/>
  <c r="A61" i="1"/>
  <c r="C62" i="1" l="1"/>
  <c r="D62" i="1"/>
  <c r="E62" i="1"/>
  <c r="A62" i="1"/>
  <c r="F62" i="1"/>
  <c r="B62" i="1"/>
</calcChain>
</file>

<file path=xl/sharedStrings.xml><?xml version="1.0" encoding="utf-8"?>
<sst xmlns="http://schemas.openxmlformats.org/spreadsheetml/2006/main" count="21" uniqueCount="21">
  <si>
    <t>Create time classes as proposed by REFA</t>
  </si>
  <si>
    <t>Example: Hotline</t>
  </si>
  <si>
    <t>Warning / Error Messages</t>
  </si>
  <si>
    <t>Relative confidence interval (%)</t>
  </si>
  <si>
    <t>Confidence interval normally 0.1% - 5%</t>
  </si>
  <si>
    <t>Duration of adjustment period (min)</t>
  </si>
  <si>
    <t>A normal working month</t>
  </si>
  <si>
    <t>Is adjustment period longer than longest real basic time?</t>
  </si>
  <si>
    <t>Shortest real basic time (min)</t>
  </si>
  <si>
    <t>Longest real basic time (min)</t>
  </si>
  <si>
    <t>Lower border of first class (min)</t>
  </si>
  <si>
    <t>Shortest hotline chat</t>
  </si>
  <si>
    <t>Longest hotline chat</t>
  </si>
  <si>
    <t>Longest real basic time longer than shortest one?</t>
  </si>
  <si>
    <t>Is lower border of first class 50% - 80% of smallest real basic time?</t>
  </si>
  <si>
    <t>Warning and Error messages</t>
  </si>
  <si>
    <t>Time class #</t>
  </si>
  <si>
    <t>Class width</t>
  </si>
  <si>
    <t>Class lower border</t>
  </si>
  <si>
    <t>Class center</t>
  </si>
  <si>
    <t>Class upper border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</si>
</sst>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</font>
    <font>
      <sz val="8"/>
      <name val="MS Sans Serif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10"/>
      <name val="Trebuchet MS"/>
      <family val="2"/>
    </font>
    <font>
      <sz val="10"/>
      <color rgb="FF00000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3" borderId="0" xfId="0" applyFont="1" applyFill="1" applyAlignment="1">
      <alignment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MS Sans Serif"/>
                </a:rPr>
                <a:t>REFAZKS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MS Sans Serif"/>
                </a:rPr>
                <a:t>REFAZKS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2"/>
  <sheetViews>
    <sheetView tabSelected="1" zoomScale="145" zoomScaleNormal="145" workbookViewId="0">
      <selection activeCell="A14" sqref="A14"/>
    </sheetView>
  </sheetViews>
  <sheetFormatPr baseColWidth="10" defaultColWidth="11.42578125" defaultRowHeight="15" x14ac:dyDescent="0.2"/>
  <cols>
    <col min="1" max="1" width="31.28515625" style="3" customWidth="1"/>
    <col min="2" max="2" width="10.85546875" style="3" bestFit="1" customWidth="1"/>
    <col min="3" max="3" width="22.28515625" style="3" bestFit="1" customWidth="1"/>
    <col min="4" max="4" width="26.28515625" style="3" bestFit="1" customWidth="1"/>
    <col min="5" max="5" width="17.7109375" style="3" bestFit="1" customWidth="1"/>
    <col min="6" max="6" width="11.42578125" style="3" hidden="1" customWidth="1"/>
    <col min="7" max="16384" width="11.42578125" style="3"/>
  </cols>
  <sheetData>
    <row r="1" spans="1:6" s="1" customFormat="1" ht="18" x14ac:dyDescent="0.2">
      <c r="A1" s="1" t="s">
        <v>0</v>
      </c>
    </row>
    <row r="3" spans="1:6" x14ac:dyDescent="0.2">
      <c r="A3" s="2" t="s">
        <v>1</v>
      </c>
      <c r="D3" s="3" t="s">
        <v>2</v>
      </c>
    </row>
    <row r="4" spans="1:6" ht="30" x14ac:dyDescent="0.2">
      <c r="A4" s="4" t="s">
        <v>3</v>
      </c>
      <c r="B4" s="5">
        <v>1</v>
      </c>
      <c r="D4" s="4" t="s">
        <v>4</v>
      </c>
      <c r="E4" s="4" t="str">
        <f>IF(OR(epsper&lt;0.1,epsper&gt;5),"Confidence interval normally 0.1% - 5%.","")</f>
        <v/>
      </c>
    </row>
    <row r="5" spans="1:6" ht="30" x14ac:dyDescent="0.2">
      <c r="A5" s="4" t="s">
        <v>5</v>
      </c>
      <c r="B5" s="5">
        <v>10080</v>
      </c>
      <c r="C5" s="3" t="s">
        <v>6</v>
      </c>
      <c r="D5" s="4" t="s">
        <v>7</v>
      </c>
      <c r="E5" s="4" t="str">
        <f>IF(tper&lt;tgmax,"Adjustment period is shorter than longest real basic time.","")</f>
        <v/>
      </c>
    </row>
    <row r="6" spans="1:6" x14ac:dyDescent="0.2">
      <c r="A6" s="4" t="s">
        <v>8</v>
      </c>
      <c r="B6" s="5">
        <v>2</v>
      </c>
      <c r="C6" s="3" t="s">
        <v>11</v>
      </c>
      <c r="D6" s="4"/>
      <c r="E6" s="4"/>
    </row>
    <row r="7" spans="1:6" ht="30" x14ac:dyDescent="0.2">
      <c r="A7" s="4" t="s">
        <v>9</v>
      </c>
      <c r="B7" s="5">
        <v>60</v>
      </c>
      <c r="C7" s="3" t="s">
        <v>12</v>
      </c>
      <c r="D7" s="4" t="s">
        <v>13</v>
      </c>
      <c r="E7" s="4" t="str">
        <f>IF(tgmax&lt;=tgmin,"Longest real basic time is shorter than shortest one.","")</f>
        <v/>
      </c>
    </row>
    <row r="8" spans="1:6" ht="45" x14ac:dyDescent="0.2">
      <c r="A8" s="4" t="s">
        <v>10</v>
      </c>
      <c r="B8" s="5">
        <v>1</v>
      </c>
      <c r="D8" s="4" t="s">
        <v>14</v>
      </c>
      <c r="E8" s="4" t="str">
        <f>IF(OR(t1unten&lt;0.5*tgmin,t1unten&gt;0.8*tgmin),"Lower border of first class should be 50% - 80% of smallest real basic time.","")</f>
        <v/>
      </c>
    </row>
    <row r="10" spans="1:6" x14ac:dyDescent="0.2">
      <c r="A10" s="6" t="s">
        <v>15</v>
      </c>
      <c r="B10" s="7" t="str">
        <f>_Msg1&amp;_Msg2&amp;_Msg3&amp;_Msg4&amp;_Msg5</f>
        <v/>
      </c>
    </row>
    <row r="12" spans="1:6" x14ac:dyDescent="0.2">
      <c r="A12" s="8" t="s">
        <v>16</v>
      </c>
      <c r="B12" s="8" t="s">
        <v>17</v>
      </c>
      <c r="C12" s="8" t="s">
        <v>18</v>
      </c>
      <c r="D12" s="8" t="s">
        <v>19</v>
      </c>
      <c r="E12" s="8" t="s">
        <v>20</v>
      </c>
    </row>
    <row r="13" spans="1:6" x14ac:dyDescent="0.2">
      <c r="A13" s="3">
        <v>1</v>
      </c>
      <c r="B13" s="3">
        <f>ROUND(F13*2,0)</f>
        <v>3</v>
      </c>
      <c r="C13" s="3">
        <f>t1unten</f>
        <v>1</v>
      </c>
      <c r="D13" s="3">
        <f>C13+ROUND(F13,0)</f>
        <v>3</v>
      </c>
      <c r="E13" s="3">
        <f>C13+ROUND(2*F13,0)</f>
        <v>4</v>
      </c>
      <c r="F13" s="3">
        <f>(epsper%)^2*tper/2+(((epsper%)^2*tper/2)^2+(epsper%)^2*tper*C13)^0.5</f>
        <v>1.6273948548929713</v>
      </c>
    </row>
    <row r="14" spans="1:6" x14ac:dyDescent="0.2">
      <c r="A14" s="3">
        <f t="shared" ref="A14:A45" si="0">IF($E13&lt;tgmax,A13+1,"")</f>
        <v>2</v>
      </c>
      <c r="B14" s="3">
        <f t="shared" ref="B14:B45" si="1">IF($E13&lt;tgmax,ROUND(F14*2,0),"")</f>
        <v>5</v>
      </c>
      <c r="C14" s="3">
        <f t="shared" ref="C14:C45" si="2">IF($E13&lt;tgmax,ROUND(C13+2*F13,0),"")</f>
        <v>4</v>
      </c>
      <c r="D14" s="3">
        <f t="shared" ref="D14:D45" si="3">IF($E13&lt;tgmax,C14+ROUND(F14,0),"")</f>
        <v>7</v>
      </c>
      <c r="E14" s="3">
        <f t="shared" ref="E14:E45" si="4">IF($E13&lt;tgmax,C14+ROUND(2*F14,0),"")</f>
        <v>9</v>
      </c>
      <c r="F14" s="3">
        <f t="shared" ref="F14:F45" si="5">IF($E13&lt;tgmax,(epsper%)^2*tper/2+(((epsper%)^2*tper/2)^2+(epsper%)^2*tper*C14)^0.5,"")</f>
        <v>2.574269547667646</v>
      </c>
    </row>
    <row r="15" spans="1:6" x14ac:dyDescent="0.2">
      <c r="A15" s="3">
        <f t="shared" si="0"/>
        <v>3</v>
      </c>
      <c r="B15" s="3">
        <f t="shared" si="1"/>
        <v>7</v>
      </c>
      <c r="C15" s="3">
        <f t="shared" si="2"/>
        <v>9</v>
      </c>
      <c r="D15" s="3">
        <f t="shared" si="3"/>
        <v>13</v>
      </c>
      <c r="E15" s="3">
        <f t="shared" si="4"/>
        <v>16</v>
      </c>
      <c r="F15" s="3">
        <f t="shared" si="5"/>
        <v>3.5578526487045834</v>
      </c>
    </row>
    <row r="16" spans="1:6" x14ac:dyDescent="0.2">
      <c r="A16" s="3">
        <f t="shared" si="0"/>
        <v>4</v>
      </c>
      <c r="B16" s="3">
        <f t="shared" si="1"/>
        <v>9</v>
      </c>
      <c r="C16" s="3">
        <f t="shared" si="2"/>
        <v>16</v>
      </c>
      <c r="D16" s="3">
        <f t="shared" si="3"/>
        <v>21</v>
      </c>
      <c r="E16" s="3">
        <f t="shared" si="4"/>
        <v>25</v>
      </c>
      <c r="F16" s="3">
        <f t="shared" si="5"/>
        <v>4.5514703210771046</v>
      </c>
    </row>
    <row r="17" spans="1:6" x14ac:dyDescent="0.2">
      <c r="A17" s="3">
        <f t="shared" si="0"/>
        <v>5</v>
      </c>
      <c r="B17" s="3">
        <f t="shared" ref="B17" si="6">IF($E16&lt;tgmax,ROUND(F17*2,0),"")</f>
        <v>11</v>
      </c>
      <c r="C17" s="3">
        <f t="shared" ref="C17" si="7">IF($E16&lt;tgmax,ROUND(C16+2*F16,0),"")</f>
        <v>25</v>
      </c>
      <c r="D17" s="3">
        <f t="shared" ref="D17" si="8">IF($E16&lt;tgmax,C17+ROUND(F17,0),"")</f>
        <v>31</v>
      </c>
      <c r="E17" s="3">
        <f t="shared" ref="E17" si="9">IF($E16&lt;tgmax,C17+ROUND(2*F17,0),"")</f>
        <v>36</v>
      </c>
      <c r="F17" s="3">
        <f t="shared" si="5"/>
        <v>5.5491973202244527</v>
      </c>
    </row>
    <row r="18" spans="1:6" x14ac:dyDescent="0.2">
      <c r="A18" s="3">
        <f t="shared" si="0"/>
        <v>6</v>
      </c>
      <c r="B18" s="3">
        <f t="shared" si="1"/>
        <v>13</v>
      </c>
      <c r="C18" s="3">
        <f t="shared" si="2"/>
        <v>36</v>
      </c>
      <c r="D18" s="3">
        <f t="shared" si="3"/>
        <v>43</v>
      </c>
      <c r="E18" s="3">
        <f t="shared" si="4"/>
        <v>49</v>
      </c>
      <c r="F18" s="3">
        <f t="shared" si="5"/>
        <v>6.5489992555830803</v>
      </c>
    </row>
    <row r="19" spans="1:6" x14ac:dyDescent="0.2">
      <c r="A19" s="3">
        <f t="shared" si="0"/>
        <v>7</v>
      </c>
      <c r="B19" s="3">
        <f t="shared" si="1"/>
        <v>15</v>
      </c>
      <c r="C19" s="3">
        <f t="shared" si="2"/>
        <v>49</v>
      </c>
      <c r="D19" s="3">
        <f t="shared" si="3"/>
        <v>57</v>
      </c>
      <c r="E19" s="3">
        <f t="shared" si="4"/>
        <v>64</v>
      </c>
      <c r="F19" s="3">
        <f t="shared" si="5"/>
        <v>7.5499929037716189</v>
      </c>
    </row>
    <row r="20" spans="1:6" x14ac:dyDescent="0.2">
      <c r="A20" s="3" t="str">
        <f t="shared" si="0"/>
        <v/>
      </c>
      <c r="B20" s="3" t="str">
        <f t="shared" si="1"/>
        <v/>
      </c>
      <c r="C20" s="3" t="str">
        <f t="shared" si="2"/>
        <v/>
      </c>
      <c r="D20" s="3" t="str">
        <f t="shared" si="3"/>
        <v/>
      </c>
      <c r="E20" s="3" t="str">
        <f t="shared" si="4"/>
        <v/>
      </c>
      <c r="F20" s="3" t="str">
        <f t="shared" si="5"/>
        <v/>
      </c>
    </row>
    <row r="21" spans="1:6" x14ac:dyDescent="0.2">
      <c r="A21" s="3" t="str">
        <f t="shared" si="0"/>
        <v/>
      </c>
      <c r="B21" s="3" t="str">
        <f t="shared" si="1"/>
        <v/>
      </c>
      <c r="C21" s="3" t="str">
        <f t="shared" si="2"/>
        <v/>
      </c>
      <c r="D21" s="3" t="str">
        <f t="shared" si="3"/>
        <v/>
      </c>
      <c r="E21" s="3" t="str">
        <f t="shared" si="4"/>
        <v/>
      </c>
      <c r="F21" s="3" t="str">
        <f t="shared" si="5"/>
        <v/>
      </c>
    </row>
    <row r="22" spans="1:6" x14ac:dyDescent="0.2">
      <c r="A22" s="3" t="str">
        <f t="shared" si="0"/>
        <v/>
      </c>
      <c r="B22" s="3" t="str">
        <f t="shared" si="1"/>
        <v/>
      </c>
      <c r="C22" s="3" t="str">
        <f t="shared" si="2"/>
        <v/>
      </c>
      <c r="D22" s="3" t="str">
        <f t="shared" si="3"/>
        <v/>
      </c>
      <c r="E22" s="3" t="str">
        <f t="shared" si="4"/>
        <v/>
      </c>
      <c r="F22" s="3" t="str">
        <f t="shared" si="5"/>
        <v/>
      </c>
    </row>
    <row r="23" spans="1:6" x14ac:dyDescent="0.2">
      <c r="A23" s="3" t="str">
        <f t="shared" si="0"/>
        <v/>
      </c>
      <c r="B23" s="3" t="str">
        <f t="shared" si="1"/>
        <v/>
      </c>
      <c r="C23" s="3" t="str">
        <f t="shared" si="2"/>
        <v/>
      </c>
      <c r="D23" s="3" t="str">
        <f t="shared" si="3"/>
        <v/>
      </c>
      <c r="E23" s="3" t="str">
        <f t="shared" si="4"/>
        <v/>
      </c>
      <c r="F23" s="3" t="str">
        <f t="shared" si="5"/>
        <v/>
      </c>
    </row>
    <row r="24" spans="1:6" x14ac:dyDescent="0.2">
      <c r="A24" s="3" t="str">
        <f t="shared" si="0"/>
        <v/>
      </c>
      <c r="B24" s="3" t="str">
        <f t="shared" si="1"/>
        <v/>
      </c>
      <c r="C24" s="3" t="str">
        <f t="shared" si="2"/>
        <v/>
      </c>
      <c r="D24" s="3" t="str">
        <f t="shared" si="3"/>
        <v/>
      </c>
      <c r="E24" s="3" t="str">
        <f t="shared" si="4"/>
        <v/>
      </c>
      <c r="F24" s="3" t="str">
        <f t="shared" si="5"/>
        <v/>
      </c>
    </row>
    <row r="25" spans="1:6" x14ac:dyDescent="0.2">
      <c r="A25" s="3" t="str">
        <f t="shared" si="0"/>
        <v/>
      </c>
      <c r="B25" s="3" t="str">
        <f t="shared" si="1"/>
        <v/>
      </c>
      <c r="C25" s="3" t="str">
        <f t="shared" si="2"/>
        <v/>
      </c>
      <c r="D25" s="3" t="str">
        <f t="shared" si="3"/>
        <v/>
      </c>
      <c r="E25" s="3" t="str">
        <f t="shared" si="4"/>
        <v/>
      </c>
      <c r="F25" s="3" t="str">
        <f t="shared" si="5"/>
        <v/>
      </c>
    </row>
    <row r="26" spans="1:6" x14ac:dyDescent="0.2">
      <c r="A26" s="3" t="str">
        <f t="shared" si="0"/>
        <v/>
      </c>
      <c r="B26" s="3" t="str">
        <f t="shared" si="1"/>
        <v/>
      </c>
      <c r="C26" s="3" t="str">
        <f t="shared" si="2"/>
        <v/>
      </c>
      <c r="D26" s="3" t="str">
        <f t="shared" si="3"/>
        <v/>
      </c>
      <c r="E26" s="3" t="str">
        <f t="shared" si="4"/>
        <v/>
      </c>
      <c r="F26" s="3" t="str">
        <f t="shared" si="5"/>
        <v/>
      </c>
    </row>
    <row r="27" spans="1:6" x14ac:dyDescent="0.2">
      <c r="A27" s="3" t="str">
        <f t="shared" si="0"/>
        <v/>
      </c>
      <c r="B27" s="3" t="str">
        <f t="shared" si="1"/>
        <v/>
      </c>
      <c r="C27" s="3" t="str">
        <f t="shared" si="2"/>
        <v/>
      </c>
      <c r="D27" s="3" t="str">
        <f t="shared" si="3"/>
        <v/>
      </c>
      <c r="E27" s="3" t="str">
        <f t="shared" si="4"/>
        <v/>
      </c>
      <c r="F27" s="3" t="str">
        <f t="shared" si="5"/>
        <v/>
      </c>
    </row>
    <row r="28" spans="1:6" x14ac:dyDescent="0.2">
      <c r="A28" s="3" t="str">
        <f t="shared" si="0"/>
        <v/>
      </c>
      <c r="B28" s="3" t="str">
        <f t="shared" si="1"/>
        <v/>
      </c>
      <c r="C28" s="3" t="str">
        <f t="shared" si="2"/>
        <v/>
      </c>
      <c r="D28" s="3" t="str">
        <f t="shared" si="3"/>
        <v/>
      </c>
      <c r="E28" s="3" t="str">
        <f t="shared" si="4"/>
        <v/>
      </c>
      <c r="F28" s="3" t="str">
        <f t="shared" si="5"/>
        <v/>
      </c>
    </row>
    <row r="29" spans="1:6" x14ac:dyDescent="0.2">
      <c r="A29" s="3" t="str">
        <f t="shared" si="0"/>
        <v/>
      </c>
      <c r="B29" s="3" t="str">
        <f t="shared" si="1"/>
        <v/>
      </c>
      <c r="C29" s="3" t="str">
        <f t="shared" si="2"/>
        <v/>
      </c>
      <c r="D29" s="3" t="str">
        <f t="shared" si="3"/>
        <v/>
      </c>
      <c r="E29" s="3" t="str">
        <f t="shared" si="4"/>
        <v/>
      </c>
      <c r="F29" s="3" t="str">
        <f t="shared" si="5"/>
        <v/>
      </c>
    </row>
    <row r="30" spans="1:6" x14ac:dyDescent="0.2">
      <c r="A30" s="3" t="str">
        <f t="shared" si="0"/>
        <v/>
      </c>
      <c r="B30" s="3" t="str">
        <f t="shared" si="1"/>
        <v/>
      </c>
      <c r="C30" s="3" t="str">
        <f t="shared" si="2"/>
        <v/>
      </c>
      <c r="D30" s="3" t="str">
        <f t="shared" si="3"/>
        <v/>
      </c>
      <c r="E30" s="3" t="str">
        <f t="shared" si="4"/>
        <v/>
      </c>
      <c r="F30" s="3" t="str">
        <f t="shared" si="5"/>
        <v/>
      </c>
    </row>
    <row r="31" spans="1:6" x14ac:dyDescent="0.2">
      <c r="A31" s="3" t="str">
        <f t="shared" si="0"/>
        <v/>
      </c>
      <c r="B31" s="3" t="str">
        <f t="shared" si="1"/>
        <v/>
      </c>
      <c r="C31" s="3" t="str">
        <f t="shared" si="2"/>
        <v/>
      </c>
      <c r="D31" s="3" t="str">
        <f t="shared" si="3"/>
        <v/>
      </c>
      <c r="E31" s="3" t="str">
        <f t="shared" si="4"/>
        <v/>
      </c>
      <c r="F31" s="3" t="str">
        <f t="shared" si="5"/>
        <v/>
      </c>
    </row>
    <row r="32" spans="1:6" x14ac:dyDescent="0.2">
      <c r="A32" s="3" t="str">
        <f t="shared" si="0"/>
        <v/>
      </c>
      <c r="B32" s="3" t="str">
        <f t="shared" si="1"/>
        <v/>
      </c>
      <c r="C32" s="3" t="str">
        <f t="shared" si="2"/>
        <v/>
      </c>
      <c r="D32" s="3" t="str">
        <f t="shared" si="3"/>
        <v/>
      </c>
      <c r="E32" s="3" t="str">
        <f t="shared" si="4"/>
        <v/>
      </c>
      <c r="F32" s="3" t="str">
        <f t="shared" si="5"/>
        <v/>
      </c>
    </row>
    <row r="33" spans="1:6" x14ac:dyDescent="0.2">
      <c r="A33" s="3" t="str">
        <f t="shared" si="0"/>
        <v/>
      </c>
      <c r="B33" s="3" t="str">
        <f t="shared" si="1"/>
        <v/>
      </c>
      <c r="C33" s="3" t="str">
        <f t="shared" si="2"/>
        <v/>
      </c>
      <c r="D33" s="3" t="str">
        <f t="shared" si="3"/>
        <v/>
      </c>
      <c r="E33" s="3" t="str">
        <f t="shared" si="4"/>
        <v/>
      </c>
      <c r="F33" s="3" t="str">
        <f t="shared" si="5"/>
        <v/>
      </c>
    </row>
    <row r="34" spans="1:6" x14ac:dyDescent="0.2">
      <c r="A34" s="3" t="str">
        <f t="shared" si="0"/>
        <v/>
      </c>
      <c r="B34" s="3" t="str">
        <f t="shared" si="1"/>
        <v/>
      </c>
      <c r="C34" s="3" t="str">
        <f t="shared" si="2"/>
        <v/>
      </c>
      <c r="D34" s="3" t="str">
        <f t="shared" si="3"/>
        <v/>
      </c>
      <c r="E34" s="3" t="str">
        <f t="shared" si="4"/>
        <v/>
      </c>
      <c r="F34" s="3" t="str">
        <f t="shared" si="5"/>
        <v/>
      </c>
    </row>
    <row r="35" spans="1:6" x14ac:dyDescent="0.2">
      <c r="A35" s="3" t="str">
        <f t="shared" si="0"/>
        <v/>
      </c>
      <c r="B35" s="3" t="str">
        <f t="shared" si="1"/>
        <v/>
      </c>
      <c r="C35" s="3" t="str">
        <f t="shared" si="2"/>
        <v/>
      </c>
      <c r="D35" s="3" t="str">
        <f t="shared" si="3"/>
        <v/>
      </c>
      <c r="E35" s="3" t="str">
        <f t="shared" si="4"/>
        <v/>
      </c>
      <c r="F35" s="3" t="str">
        <f t="shared" si="5"/>
        <v/>
      </c>
    </row>
    <row r="36" spans="1:6" x14ac:dyDescent="0.2">
      <c r="A36" s="3" t="str">
        <f t="shared" si="0"/>
        <v/>
      </c>
      <c r="B36" s="3" t="str">
        <f t="shared" si="1"/>
        <v/>
      </c>
      <c r="C36" s="3" t="str">
        <f t="shared" si="2"/>
        <v/>
      </c>
      <c r="D36" s="3" t="str">
        <f t="shared" si="3"/>
        <v/>
      </c>
      <c r="E36" s="3" t="str">
        <f t="shared" si="4"/>
        <v/>
      </c>
      <c r="F36" s="3" t="str">
        <f t="shared" si="5"/>
        <v/>
      </c>
    </row>
    <row r="37" spans="1:6" x14ac:dyDescent="0.2">
      <c r="A37" s="3" t="str">
        <f t="shared" si="0"/>
        <v/>
      </c>
      <c r="B37" s="3" t="str">
        <f t="shared" si="1"/>
        <v/>
      </c>
      <c r="C37" s="3" t="str">
        <f t="shared" si="2"/>
        <v/>
      </c>
      <c r="D37" s="3" t="str">
        <f t="shared" si="3"/>
        <v/>
      </c>
      <c r="E37" s="3" t="str">
        <f t="shared" si="4"/>
        <v/>
      </c>
      <c r="F37" s="3" t="str">
        <f t="shared" si="5"/>
        <v/>
      </c>
    </row>
    <row r="38" spans="1:6" x14ac:dyDescent="0.2">
      <c r="A38" s="3" t="str">
        <f t="shared" si="0"/>
        <v/>
      </c>
      <c r="B38" s="3" t="str">
        <f t="shared" si="1"/>
        <v/>
      </c>
      <c r="C38" s="3" t="str">
        <f t="shared" si="2"/>
        <v/>
      </c>
      <c r="D38" s="3" t="str">
        <f t="shared" si="3"/>
        <v/>
      </c>
      <c r="E38" s="3" t="str">
        <f t="shared" si="4"/>
        <v/>
      </c>
      <c r="F38" s="3" t="str">
        <f t="shared" si="5"/>
        <v/>
      </c>
    </row>
    <row r="39" spans="1:6" x14ac:dyDescent="0.2">
      <c r="A39" s="3" t="str">
        <f t="shared" si="0"/>
        <v/>
      </c>
      <c r="B39" s="3" t="str">
        <f t="shared" si="1"/>
        <v/>
      </c>
      <c r="C39" s="3" t="str">
        <f t="shared" si="2"/>
        <v/>
      </c>
      <c r="D39" s="3" t="str">
        <f t="shared" si="3"/>
        <v/>
      </c>
      <c r="E39" s="3" t="str">
        <f t="shared" si="4"/>
        <v/>
      </c>
      <c r="F39" s="3" t="str">
        <f t="shared" si="5"/>
        <v/>
      </c>
    </row>
    <row r="40" spans="1:6" x14ac:dyDescent="0.2">
      <c r="A40" s="3" t="str">
        <f t="shared" si="0"/>
        <v/>
      </c>
      <c r="B40" s="3" t="str">
        <f t="shared" si="1"/>
        <v/>
      </c>
      <c r="C40" s="3" t="str">
        <f t="shared" si="2"/>
        <v/>
      </c>
      <c r="D40" s="3" t="str">
        <f t="shared" si="3"/>
        <v/>
      </c>
      <c r="E40" s="3" t="str">
        <f t="shared" si="4"/>
        <v/>
      </c>
      <c r="F40" s="3" t="str">
        <f t="shared" si="5"/>
        <v/>
      </c>
    </row>
    <row r="41" spans="1:6" x14ac:dyDescent="0.2">
      <c r="A41" s="3" t="str">
        <f t="shared" si="0"/>
        <v/>
      </c>
      <c r="B41" s="3" t="str">
        <f t="shared" si="1"/>
        <v/>
      </c>
      <c r="C41" s="3" t="str">
        <f t="shared" si="2"/>
        <v/>
      </c>
      <c r="D41" s="3" t="str">
        <f t="shared" si="3"/>
        <v/>
      </c>
      <c r="E41" s="3" t="str">
        <f t="shared" si="4"/>
        <v/>
      </c>
      <c r="F41" s="3" t="str">
        <f t="shared" si="5"/>
        <v/>
      </c>
    </row>
    <row r="42" spans="1:6" x14ac:dyDescent="0.2">
      <c r="A42" s="3" t="str">
        <f t="shared" si="0"/>
        <v/>
      </c>
      <c r="B42" s="3" t="str">
        <f t="shared" si="1"/>
        <v/>
      </c>
      <c r="C42" s="3" t="str">
        <f t="shared" si="2"/>
        <v/>
      </c>
      <c r="D42" s="3" t="str">
        <f t="shared" si="3"/>
        <v/>
      </c>
      <c r="E42" s="3" t="str">
        <f t="shared" si="4"/>
        <v/>
      </c>
      <c r="F42" s="3" t="str">
        <f t="shared" si="5"/>
        <v/>
      </c>
    </row>
    <row r="43" spans="1:6" x14ac:dyDescent="0.2">
      <c r="A43" s="3" t="str">
        <f t="shared" si="0"/>
        <v/>
      </c>
      <c r="B43" s="3" t="str">
        <f t="shared" si="1"/>
        <v/>
      </c>
      <c r="C43" s="3" t="str">
        <f t="shared" si="2"/>
        <v/>
      </c>
      <c r="D43" s="3" t="str">
        <f t="shared" si="3"/>
        <v/>
      </c>
      <c r="E43" s="3" t="str">
        <f t="shared" si="4"/>
        <v/>
      </c>
      <c r="F43" s="3" t="str">
        <f t="shared" si="5"/>
        <v/>
      </c>
    </row>
    <row r="44" spans="1:6" x14ac:dyDescent="0.2">
      <c r="A44" s="3" t="str">
        <f t="shared" si="0"/>
        <v/>
      </c>
      <c r="B44" s="3" t="str">
        <f t="shared" si="1"/>
        <v/>
      </c>
      <c r="C44" s="3" t="str">
        <f t="shared" si="2"/>
        <v/>
      </c>
      <c r="D44" s="3" t="str">
        <f t="shared" si="3"/>
        <v/>
      </c>
      <c r="E44" s="3" t="str">
        <f t="shared" si="4"/>
        <v/>
      </c>
      <c r="F44" s="3" t="str">
        <f t="shared" si="5"/>
        <v/>
      </c>
    </row>
    <row r="45" spans="1:6" x14ac:dyDescent="0.2">
      <c r="A45" s="3" t="str">
        <f t="shared" si="0"/>
        <v/>
      </c>
      <c r="B45" s="3" t="str">
        <f t="shared" si="1"/>
        <v/>
      </c>
      <c r="C45" s="3" t="str">
        <f t="shared" si="2"/>
        <v/>
      </c>
      <c r="D45" s="3" t="str">
        <f t="shared" si="3"/>
        <v/>
      </c>
      <c r="E45" s="3" t="str">
        <f t="shared" si="4"/>
        <v/>
      </c>
      <c r="F45" s="3" t="str">
        <f t="shared" si="5"/>
        <v/>
      </c>
    </row>
    <row r="46" spans="1:6" x14ac:dyDescent="0.2">
      <c r="A46" s="3" t="str">
        <f t="shared" ref="A46:A62" si="10">IF($E45&lt;tgmax,A45+1,"")</f>
        <v/>
      </c>
      <c r="B46" s="3" t="str">
        <f t="shared" ref="B46:B62" si="11">IF($E45&lt;tgmax,ROUND(F46*2,0),"")</f>
        <v/>
      </c>
      <c r="C46" s="3" t="str">
        <f t="shared" ref="C46:C62" si="12">IF($E45&lt;tgmax,ROUND(C45+2*F45,0),"")</f>
        <v/>
      </c>
      <c r="D46" s="3" t="str">
        <f t="shared" ref="D46:D62" si="13">IF($E45&lt;tgmax,C46+ROUND(F46,0),"")</f>
        <v/>
      </c>
      <c r="E46" s="3" t="str">
        <f t="shared" ref="E46:E62" si="14">IF($E45&lt;tgmax,C46+ROUND(2*F46,0),"")</f>
        <v/>
      </c>
      <c r="F46" s="3" t="str">
        <f t="shared" ref="F46:F62" si="15">IF($E45&lt;tgmax,(epsper%)^2*tper/2+(((epsper%)^2*tper/2)^2+(epsper%)^2*tper*C46)^0.5,"")</f>
        <v/>
      </c>
    </row>
    <row r="47" spans="1:6" x14ac:dyDescent="0.2">
      <c r="A47" s="3" t="str">
        <f t="shared" si="10"/>
        <v/>
      </c>
      <c r="B47" s="3" t="str">
        <f t="shared" si="11"/>
        <v/>
      </c>
      <c r="C47" s="3" t="str">
        <f t="shared" si="12"/>
        <v/>
      </c>
      <c r="D47" s="3" t="str">
        <f t="shared" si="13"/>
        <v/>
      </c>
      <c r="E47" s="3" t="str">
        <f t="shared" si="14"/>
        <v/>
      </c>
      <c r="F47" s="3" t="str">
        <f t="shared" si="15"/>
        <v/>
      </c>
    </row>
    <row r="48" spans="1:6" x14ac:dyDescent="0.2">
      <c r="A48" s="3" t="str">
        <f t="shared" si="10"/>
        <v/>
      </c>
      <c r="B48" s="3" t="str">
        <f t="shared" si="11"/>
        <v/>
      </c>
      <c r="C48" s="3" t="str">
        <f t="shared" si="12"/>
        <v/>
      </c>
      <c r="D48" s="3" t="str">
        <f t="shared" si="13"/>
        <v/>
      </c>
      <c r="E48" s="3" t="str">
        <f t="shared" si="14"/>
        <v/>
      </c>
      <c r="F48" s="3" t="str">
        <f t="shared" si="15"/>
        <v/>
      </c>
    </row>
    <row r="49" spans="1:6" x14ac:dyDescent="0.2">
      <c r="A49" s="3" t="str">
        <f t="shared" si="10"/>
        <v/>
      </c>
      <c r="B49" s="3" t="str">
        <f t="shared" si="11"/>
        <v/>
      </c>
      <c r="C49" s="3" t="str">
        <f t="shared" si="12"/>
        <v/>
      </c>
      <c r="D49" s="3" t="str">
        <f t="shared" si="13"/>
        <v/>
      </c>
      <c r="E49" s="3" t="str">
        <f t="shared" si="14"/>
        <v/>
      </c>
      <c r="F49" s="3" t="str">
        <f t="shared" si="15"/>
        <v/>
      </c>
    </row>
    <row r="50" spans="1:6" x14ac:dyDescent="0.2">
      <c r="A50" s="3" t="str">
        <f t="shared" si="10"/>
        <v/>
      </c>
      <c r="B50" s="3" t="str">
        <f t="shared" si="11"/>
        <v/>
      </c>
      <c r="C50" s="3" t="str">
        <f t="shared" si="12"/>
        <v/>
      </c>
      <c r="D50" s="3" t="str">
        <f t="shared" si="13"/>
        <v/>
      </c>
      <c r="E50" s="3" t="str">
        <f t="shared" si="14"/>
        <v/>
      </c>
      <c r="F50" s="3" t="str">
        <f t="shared" si="15"/>
        <v/>
      </c>
    </row>
    <row r="51" spans="1:6" x14ac:dyDescent="0.2">
      <c r="A51" s="3" t="str">
        <f t="shared" si="10"/>
        <v/>
      </c>
      <c r="B51" s="3" t="str">
        <f t="shared" si="11"/>
        <v/>
      </c>
      <c r="C51" s="3" t="str">
        <f t="shared" si="12"/>
        <v/>
      </c>
      <c r="D51" s="3" t="str">
        <f t="shared" si="13"/>
        <v/>
      </c>
      <c r="E51" s="3" t="str">
        <f t="shared" si="14"/>
        <v/>
      </c>
      <c r="F51" s="3" t="str">
        <f t="shared" si="15"/>
        <v/>
      </c>
    </row>
    <row r="52" spans="1:6" x14ac:dyDescent="0.2">
      <c r="A52" s="3" t="str">
        <f t="shared" si="10"/>
        <v/>
      </c>
      <c r="B52" s="3" t="str">
        <f t="shared" si="11"/>
        <v/>
      </c>
      <c r="C52" s="3" t="str">
        <f t="shared" si="12"/>
        <v/>
      </c>
      <c r="D52" s="3" t="str">
        <f t="shared" si="13"/>
        <v/>
      </c>
      <c r="E52" s="3" t="str">
        <f t="shared" si="14"/>
        <v/>
      </c>
      <c r="F52" s="3" t="str">
        <f t="shared" si="15"/>
        <v/>
      </c>
    </row>
    <row r="53" spans="1:6" x14ac:dyDescent="0.2">
      <c r="A53" s="3" t="str">
        <f t="shared" si="10"/>
        <v/>
      </c>
      <c r="B53" s="3" t="str">
        <f t="shared" si="11"/>
        <v/>
      </c>
      <c r="C53" s="3" t="str">
        <f t="shared" si="12"/>
        <v/>
      </c>
      <c r="D53" s="3" t="str">
        <f t="shared" si="13"/>
        <v/>
      </c>
      <c r="E53" s="3" t="str">
        <f t="shared" si="14"/>
        <v/>
      </c>
      <c r="F53" s="3" t="str">
        <f t="shared" si="15"/>
        <v/>
      </c>
    </row>
    <row r="54" spans="1:6" x14ac:dyDescent="0.2">
      <c r="A54" s="3" t="str">
        <f t="shared" si="10"/>
        <v/>
      </c>
      <c r="B54" s="3" t="str">
        <f t="shared" si="11"/>
        <v/>
      </c>
      <c r="C54" s="3" t="str">
        <f t="shared" si="12"/>
        <v/>
      </c>
      <c r="D54" s="3" t="str">
        <f t="shared" si="13"/>
        <v/>
      </c>
      <c r="E54" s="3" t="str">
        <f t="shared" si="14"/>
        <v/>
      </c>
      <c r="F54" s="3" t="str">
        <f t="shared" si="15"/>
        <v/>
      </c>
    </row>
    <row r="55" spans="1:6" x14ac:dyDescent="0.2">
      <c r="A55" s="3" t="str">
        <f t="shared" si="10"/>
        <v/>
      </c>
      <c r="B55" s="3" t="str">
        <f t="shared" si="11"/>
        <v/>
      </c>
      <c r="C55" s="3" t="str">
        <f t="shared" si="12"/>
        <v/>
      </c>
      <c r="D55" s="3" t="str">
        <f t="shared" si="13"/>
        <v/>
      </c>
      <c r="E55" s="3" t="str">
        <f t="shared" si="14"/>
        <v/>
      </c>
      <c r="F55" s="3" t="str">
        <f t="shared" si="15"/>
        <v/>
      </c>
    </row>
    <row r="56" spans="1:6" x14ac:dyDescent="0.2">
      <c r="A56" s="3" t="str">
        <f t="shared" si="10"/>
        <v/>
      </c>
      <c r="B56" s="3" t="str">
        <f t="shared" si="11"/>
        <v/>
      </c>
      <c r="C56" s="3" t="str">
        <f t="shared" si="12"/>
        <v/>
      </c>
      <c r="D56" s="3" t="str">
        <f t="shared" si="13"/>
        <v/>
      </c>
      <c r="E56" s="3" t="str">
        <f t="shared" si="14"/>
        <v/>
      </c>
      <c r="F56" s="3" t="str">
        <f t="shared" si="15"/>
        <v/>
      </c>
    </row>
    <row r="57" spans="1:6" x14ac:dyDescent="0.2">
      <c r="A57" s="3" t="str">
        <f t="shared" si="10"/>
        <v/>
      </c>
      <c r="B57" s="3" t="str">
        <f t="shared" si="11"/>
        <v/>
      </c>
      <c r="C57" s="3" t="str">
        <f t="shared" si="12"/>
        <v/>
      </c>
      <c r="D57" s="3" t="str">
        <f t="shared" si="13"/>
        <v/>
      </c>
      <c r="E57" s="3" t="str">
        <f t="shared" si="14"/>
        <v/>
      </c>
      <c r="F57" s="3" t="str">
        <f t="shared" si="15"/>
        <v/>
      </c>
    </row>
    <row r="58" spans="1:6" x14ac:dyDescent="0.2">
      <c r="A58" s="3" t="str">
        <f t="shared" si="10"/>
        <v/>
      </c>
      <c r="B58" s="3" t="str">
        <f t="shared" si="11"/>
        <v/>
      </c>
      <c r="C58" s="3" t="str">
        <f t="shared" si="12"/>
        <v/>
      </c>
      <c r="D58" s="3" t="str">
        <f t="shared" si="13"/>
        <v/>
      </c>
      <c r="E58" s="3" t="str">
        <f t="shared" si="14"/>
        <v/>
      </c>
      <c r="F58" s="3" t="str">
        <f t="shared" si="15"/>
        <v/>
      </c>
    </row>
    <row r="59" spans="1:6" x14ac:dyDescent="0.2">
      <c r="A59" s="3" t="str">
        <f t="shared" si="10"/>
        <v/>
      </c>
      <c r="B59" s="3" t="str">
        <f t="shared" si="11"/>
        <v/>
      </c>
      <c r="C59" s="3" t="str">
        <f t="shared" si="12"/>
        <v/>
      </c>
      <c r="D59" s="3" t="str">
        <f t="shared" si="13"/>
        <v/>
      </c>
      <c r="E59" s="3" t="str">
        <f t="shared" si="14"/>
        <v/>
      </c>
      <c r="F59" s="3" t="str">
        <f t="shared" si="15"/>
        <v/>
      </c>
    </row>
    <row r="60" spans="1:6" x14ac:dyDescent="0.2">
      <c r="A60" s="3" t="str">
        <f t="shared" si="10"/>
        <v/>
      </c>
      <c r="B60" s="3" t="str">
        <f t="shared" si="11"/>
        <v/>
      </c>
      <c r="C60" s="3" t="str">
        <f t="shared" si="12"/>
        <v/>
      </c>
      <c r="D60" s="3" t="str">
        <f t="shared" si="13"/>
        <v/>
      </c>
      <c r="E60" s="3" t="str">
        <f t="shared" si="14"/>
        <v/>
      </c>
      <c r="F60" s="3" t="str">
        <f t="shared" si="15"/>
        <v/>
      </c>
    </row>
    <row r="61" spans="1:6" x14ac:dyDescent="0.2">
      <c r="A61" s="3" t="str">
        <f t="shared" si="10"/>
        <v/>
      </c>
      <c r="B61" s="3" t="str">
        <f t="shared" si="11"/>
        <v/>
      </c>
      <c r="C61" s="3" t="str">
        <f t="shared" si="12"/>
        <v/>
      </c>
      <c r="D61" s="3" t="str">
        <f t="shared" si="13"/>
        <v/>
      </c>
      <c r="E61" s="3" t="str">
        <f t="shared" si="14"/>
        <v/>
      </c>
      <c r="F61" s="3" t="str">
        <f t="shared" si="15"/>
        <v/>
      </c>
    </row>
    <row r="62" spans="1:6" x14ac:dyDescent="0.2">
      <c r="A62" s="3" t="str">
        <f t="shared" si="10"/>
        <v/>
      </c>
      <c r="B62" s="3" t="str">
        <f t="shared" si="11"/>
        <v/>
      </c>
      <c r="C62" s="3" t="str">
        <f t="shared" si="12"/>
        <v/>
      </c>
      <c r="D62" s="3" t="str">
        <f t="shared" si="13"/>
        <v/>
      </c>
      <c r="E62" s="3" t="str">
        <f t="shared" si="14"/>
        <v/>
      </c>
      <c r="F62" s="3" t="str">
        <f t="shared" si="15"/>
        <v/>
      </c>
    </row>
  </sheetData>
  <phoneticPr fontId="1" type="noConversion"/>
  <printOptions gridLines="1" gridLinesSet="0"/>
  <pageMargins left="0.75" right="0.75" top="1" bottom="1" header="0.4921259845" footer="0.4921259845"/>
  <pageSetup paperSize="9" orientation="portrait" verticalDpi="0" r:id="rId1"/>
  <headerFooter alignWithMargins="0">
    <oddHeader>&amp;F</oddHeader>
    <oddFooter>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10</vt:i4>
      </vt:variant>
    </vt:vector>
  </HeadingPairs>
  <TitlesOfParts>
    <vt:vector size="11" baseType="lpstr">
      <vt:lpstr>Time_Class</vt:lpstr>
      <vt:lpstr>_Msg1</vt:lpstr>
      <vt:lpstr>_Msg2</vt:lpstr>
      <vt:lpstr>_Msg3</vt:lpstr>
      <vt:lpstr>_Msg4</vt:lpstr>
      <vt:lpstr>_Msg5</vt:lpstr>
      <vt:lpstr>epsper</vt:lpstr>
      <vt:lpstr>t1unten</vt:lpstr>
      <vt:lpstr>tgmax</vt:lpstr>
      <vt:lpstr>tgmin</vt:lpstr>
      <vt:lpstr>tper</vt:lpstr>
    </vt:vector>
  </TitlesOfParts>
  <Company>P&amp;L Risk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</dc:creator>
  <cp:lastModifiedBy>Bernd Plumhoff</cp:lastModifiedBy>
  <dcterms:created xsi:type="dcterms:W3CDTF">2002-11-03T06:17:23Z</dcterms:created>
  <dcterms:modified xsi:type="dcterms:W3CDTF">2023-04-13T16:57:53Z</dcterms:modified>
</cp:coreProperties>
</file>