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rso\Dropbox\CD30_Excel\"/>
    </mc:Choice>
  </mc:AlternateContent>
  <xr:revisionPtr revIDLastSave="0" documentId="13_ncr:1_{DC8E2577-25C5-4A8E-ABFD-689BB72A2ECF}" xr6:coauthVersionLast="47" xr6:coauthVersionMax="47" xr10:uidLastSave="{00000000-0000-0000-0000-000000000000}"/>
  <bookViews>
    <workbookView xWindow="-120" yWindow="-120" windowWidth="29040" windowHeight="17520" xr2:uid="{23B7B679-58DF-4526-88BF-90E5DC2F97A2}"/>
  </bookViews>
  <sheets>
    <sheet name="budget control" sheetId="1" r:id="rId1"/>
  </sheets>
  <definedNames>
    <definedName name="_xlnm.Print_Area" localSheetId="0">'budget control'!$A$1:$J$24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6" i="1"/>
  <c r="I15" i="1"/>
  <c r="I14" i="1"/>
  <c r="I13" i="1"/>
  <c r="I12" i="1"/>
  <c r="I11" i="1"/>
  <c r="I10" i="1"/>
  <c r="I9" i="1"/>
  <c r="I8" i="1"/>
  <c r="I7" i="1"/>
  <c r="E7" i="1"/>
  <c r="C7" i="1"/>
  <c r="B7" i="1"/>
  <c r="B8" i="1" s="1"/>
  <c r="B9" i="1" s="1"/>
  <c r="F5" i="1"/>
  <c r="D7" i="1" l="1"/>
  <c r="D8" i="1" s="1"/>
  <c r="B10" i="1"/>
  <c r="C8" i="1"/>
  <c r="E8" i="1"/>
  <c r="E9" i="1" s="1"/>
  <c r="F7" i="1" l="1"/>
  <c r="F8" i="1"/>
  <c r="C9" i="1"/>
  <c r="C10" i="1" s="1"/>
  <c r="D9" i="1"/>
  <c r="B11" i="1"/>
  <c r="E10" i="1"/>
  <c r="F9" i="1" l="1"/>
  <c r="B12" i="1"/>
  <c r="D10" i="1"/>
  <c r="F10" i="1" s="1"/>
  <c r="C11" i="1"/>
  <c r="C12" i="1" l="1"/>
  <c r="C13" i="1" s="1"/>
  <c r="B14" i="1"/>
  <c r="D11" i="1"/>
  <c r="D12" i="1" s="1"/>
  <c r="E12" i="1"/>
  <c r="F12" i="1" l="1"/>
  <c r="B15" i="1"/>
  <c r="C14" i="1"/>
  <c r="C15" i="1" s="1"/>
  <c r="F11" i="1"/>
  <c r="D13" i="1"/>
  <c r="D15" i="1" s="1"/>
  <c r="E13" i="1"/>
  <c r="E14" i="1" s="1"/>
  <c r="C16" i="1" l="1"/>
  <c r="C17" i="1" s="1"/>
  <c r="F14" i="1"/>
  <c r="B16" i="1"/>
  <c r="F13" i="1"/>
  <c r="D16" i="1"/>
  <c r="D17" i="1" s="1"/>
  <c r="D18" i="1" s="1"/>
  <c r="D20" i="1" s="1"/>
  <c r="E15" i="1"/>
  <c r="E16" i="1" s="1"/>
  <c r="E17" i="1" s="1"/>
  <c r="E18" i="1" s="1"/>
  <c r="E20" i="1" s="1"/>
  <c r="C18" i="1" l="1"/>
  <c r="C20" i="1" s="1"/>
  <c r="F15" i="1"/>
  <c r="F16" i="1"/>
  <c r="B17" i="1"/>
  <c r="B18" i="1" s="1"/>
  <c r="F18" i="1" l="1"/>
  <c r="F17" i="1"/>
  <c r="B20" i="1"/>
  <c r="F20" i="1" l="1"/>
</calcChain>
</file>

<file path=xl/sharedStrings.xml><?xml version="1.0" encoding="utf-8"?>
<sst xmlns="http://schemas.openxmlformats.org/spreadsheetml/2006/main" count="29" uniqueCount="25">
  <si>
    <t>April</t>
  </si>
  <si>
    <t>August</t>
  </si>
  <si>
    <t>September</t>
  </si>
  <si>
    <t>November</t>
  </si>
  <si>
    <t>Legende:</t>
  </si>
  <si>
    <t>Budget / Cost [$]</t>
  </si>
  <si>
    <t>Weights (seasonal)</t>
  </si>
  <si>
    <t>Sales 1</t>
  </si>
  <si>
    <t>Sales 2</t>
  </si>
  <si>
    <t>Purchase</t>
  </si>
  <si>
    <t>Personell</t>
  </si>
  <si>
    <t>TOTAL</t>
  </si>
  <si>
    <t>Easter / Xmas</t>
  </si>
  <si>
    <t>Summer / Swimming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</si>
  <si>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</si>
  <si>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</si>
  <si>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</si>
  <si>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</si>
  <si>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</si>
  <si>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</si>
  <si>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</si>
  <si>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</si>
  <si>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r>
      <t>Total Budget/</t>
    </r>
    <r>
      <rPr>
        <b/>
        <i/>
        <sz val="9"/>
        <color theme="1"/>
        <rFont val="Calibri"/>
        <family val="2"/>
        <scheme val="minor"/>
      </rPr>
      <t>Forecast</t>
    </r>
  </si>
  <si>
    <t>Actual is less than plan</t>
  </si>
  <si>
    <t>Actual exceeds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</si>
</sst>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6" fillId="0" borderId="0" xfId="1" applyNumberFormat="1" applyFont="1"/>
    <xf numFmtId="164" fontId="1" fillId="0" borderId="0" xfId="1" applyNumberFormat="1" applyFont="1"/>
    <xf numFmtId="164" fontId="2" fillId="0" borderId="0" xfId="1" applyNumberFormat="1" applyFont="1"/>
    <xf numFmtId="164" fontId="1" fillId="2" borderId="0" xfId="1" applyNumberFormat="1" applyFont="1" applyFill="1"/>
    <xf numFmtId="164" fontId="1" fillId="3" borderId="0" xfId="1" applyNumberFormat="1" applyFont="1" applyFill="1"/>
    <xf numFmtId="164" fontId="1" fillId="0" borderId="4" xfId="1" applyNumberFormat="1" applyFont="1" applyBorder="1"/>
    <xf numFmtId="164" fontId="1" fillId="0" borderId="0" xfId="1" applyNumberFormat="1" applyFont="1" applyBorder="1"/>
    <xf numFmtId="164" fontId="1" fillId="0" borderId="5" xfId="1" applyNumberFormat="1" applyFont="1" applyBorder="1"/>
    <xf numFmtId="164" fontId="2" fillId="0" borderId="4" xfId="1" applyNumberFormat="1" applyFont="1" applyBorder="1"/>
    <xf numFmtId="164" fontId="2" fillId="0" borderId="0" xfId="1" applyNumberFormat="1" applyFont="1" applyBorder="1"/>
    <xf numFmtId="164" fontId="2" fillId="0" borderId="5" xfId="1" applyNumberFormat="1" applyFont="1" applyBorder="1"/>
    <xf numFmtId="164" fontId="1" fillId="2" borderId="0" xfId="1" applyNumberFormat="1" applyFont="1" applyFill="1" applyBorder="1"/>
    <xf numFmtId="164" fontId="1" fillId="2" borderId="4" xfId="1" applyNumberFormat="1" applyFont="1" applyFill="1" applyBorder="1"/>
    <xf numFmtId="164" fontId="1" fillId="3" borderId="0" xfId="1" applyNumberFormat="1" applyFont="1" applyFill="1" applyBorder="1"/>
    <xf numFmtId="164" fontId="4" fillId="0" borderId="4" xfId="1" applyNumberFormat="1" applyFont="1" applyBorder="1"/>
    <xf numFmtId="164" fontId="4" fillId="0" borderId="0" xfId="1" applyNumberFormat="1" applyFont="1" applyBorder="1"/>
    <xf numFmtId="164" fontId="4" fillId="0" borderId="5" xfId="1" applyNumberFormat="1" applyFont="1" applyBorder="1"/>
    <xf numFmtId="164" fontId="2" fillId="0" borderId="6" xfId="1" applyNumberFormat="1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7" fillId="0" borderId="4" xfId="1" applyNumberFormat="1" applyFont="1" applyBorder="1"/>
    <xf numFmtId="164" fontId="7" fillId="0" borderId="0" xfId="1" applyNumberFormat="1" applyFont="1" applyBorder="1"/>
    <xf numFmtId="164" fontId="7" fillId="0" borderId="5" xfId="1" applyNumberFormat="1" applyFont="1" applyBorder="1"/>
    <xf numFmtId="164" fontId="6" fillId="0" borderId="9" xfId="1" applyNumberFormat="1" applyFont="1" applyBorder="1"/>
    <xf numFmtId="164" fontId="1" fillId="0" borderId="10" xfId="1" applyNumberFormat="1" applyFont="1" applyBorder="1"/>
    <xf numFmtId="164" fontId="2" fillId="0" borderId="10" xfId="1" applyNumberFormat="1" applyFont="1" applyBorder="1"/>
    <xf numFmtId="164" fontId="5" fillId="0" borderId="10" xfId="1" applyNumberFormat="1" applyFont="1" applyBorder="1"/>
    <xf numFmtId="164" fontId="2" fillId="0" borderId="11" xfId="1" applyNumberFormat="1" applyFont="1" applyBorder="1"/>
    <xf numFmtId="164" fontId="2" fillId="0" borderId="12" xfId="1" applyNumberFormat="1" applyFont="1" applyBorder="1"/>
    <xf numFmtId="164" fontId="2" fillId="0" borderId="13" xfId="1" applyNumberFormat="1" applyFont="1" applyBorder="1"/>
    <xf numFmtId="164" fontId="2" fillId="0" borderId="14" xfId="1" applyNumberFormat="1" applyFont="1" applyBorder="1"/>
    <xf numFmtId="164" fontId="2" fillId="0" borderId="15" xfId="1" applyNumberFormat="1" applyFont="1" applyBorder="1"/>
    <xf numFmtId="164" fontId="1" fillId="0" borderId="12" xfId="1" applyNumberFormat="1" applyFont="1" applyBorder="1"/>
    <xf numFmtId="164" fontId="1" fillId="0" borderId="13" xfId="1" applyNumberFormat="1" applyFont="1" applyBorder="1"/>
    <xf numFmtId="164" fontId="1" fillId="0" borderId="14" xfId="1" applyNumberFormat="1" applyFont="1" applyBorder="1"/>
    <xf numFmtId="164" fontId="1" fillId="0" borderId="15" xfId="1" applyNumberFormat="1" applyFont="1" applyBorder="1"/>
    <xf numFmtId="164" fontId="5" fillId="0" borderId="12" xfId="1" applyNumberFormat="1" applyFont="1" applyBorder="1"/>
    <xf numFmtId="164" fontId="4" fillId="0" borderId="13" xfId="1" applyNumberFormat="1" applyFont="1" applyBorder="1"/>
    <xf numFmtId="164" fontId="4" fillId="0" borderId="14" xfId="1" applyNumberFormat="1" applyFont="1" applyBorder="1"/>
    <xf numFmtId="164" fontId="4" fillId="0" borderId="15" xfId="1" applyNumberFormat="1" applyFont="1" applyBorder="1"/>
    <xf numFmtId="164" fontId="6" fillId="0" borderId="1" xfId="1" applyNumberFormat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D5E2-99FB-4960-AF0F-67A129AAB7C2}">
  <sheetPr>
    <pageSetUpPr fitToPage="1"/>
  </sheetPr>
  <dimension ref="A1:J24"/>
  <sheetViews>
    <sheetView tabSelected="1" zoomScale="115" zoomScaleNormal="115" workbookViewId="0">
      <pane xSplit="1" ySplit="3" topLeftCell="B4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baseColWidth="10" defaultRowHeight="15" x14ac:dyDescent="0.25"/>
  <cols>
    <col min="1" max="1" width="22" style="2" bestFit="1" customWidth="1"/>
    <col min="2" max="6" width="11" style="2" customWidth="1"/>
    <col min="7" max="10" width="11.28515625" style="2" customWidth="1"/>
    <col min="11" max="16384" width="11.42578125" style="2"/>
  </cols>
  <sheetData>
    <row r="1" spans="1:10" s="1" customFormat="1" ht="23.25" x14ac:dyDescent="0.35">
      <c r="A1" s="24"/>
      <c r="B1" s="41" t="s">
        <v>5</v>
      </c>
      <c r="C1" s="42"/>
      <c r="D1" s="42"/>
      <c r="E1" s="42"/>
      <c r="F1" s="43"/>
      <c r="G1" s="41" t="s">
        <v>6</v>
      </c>
      <c r="H1" s="42"/>
      <c r="I1" s="42"/>
      <c r="J1" s="43"/>
    </row>
    <row r="2" spans="1:10" x14ac:dyDescent="0.25">
      <c r="A2" s="25"/>
      <c r="B2" s="6"/>
      <c r="C2" s="7"/>
      <c r="D2" s="7"/>
      <c r="E2" s="7"/>
      <c r="F2" s="8"/>
      <c r="G2" s="6"/>
      <c r="H2" s="7"/>
      <c r="I2" s="7"/>
      <c r="J2" s="8"/>
    </row>
    <row r="3" spans="1:10" s="3" customFormat="1" x14ac:dyDescent="0.25">
      <c r="A3" s="29"/>
      <c r="B3" s="30" t="s">
        <v>7</v>
      </c>
      <c r="C3" s="31" t="s">
        <v>8</v>
      </c>
      <c r="D3" s="31" t="s">
        <v>9</v>
      </c>
      <c r="E3" s="31" t="s">
        <v>10</v>
      </c>
      <c r="F3" s="32" t="s">
        <v>11</v>
      </c>
      <c r="G3" s="30" t="s">
        <v>7</v>
      </c>
      <c r="H3" s="31" t="s">
        <v>8</v>
      </c>
      <c r="I3" s="31" t="s">
        <v>9</v>
      </c>
      <c r="J3" s="32" t="s">
        <v>10</v>
      </c>
    </row>
    <row r="4" spans="1:10" s="3" customFormat="1" x14ac:dyDescent="0.25">
      <c r="A4" s="26"/>
      <c r="B4" s="9"/>
      <c r="C4" s="10"/>
      <c r="D4" s="10"/>
      <c r="E4" s="10"/>
      <c r="F4" s="11"/>
      <c r="G4" s="9"/>
      <c r="H4" s="10"/>
      <c r="I4" s="10"/>
      <c r="J4" s="11"/>
    </row>
    <row r="5" spans="1:10" s="3" customFormat="1" x14ac:dyDescent="0.25">
      <c r="A5" s="26"/>
      <c r="B5" s="9">
        <v>400000</v>
      </c>
      <c r="C5" s="10">
        <v>100000</v>
      </c>
      <c r="D5" s="10">
        <v>200000</v>
      </c>
      <c r="E5" s="10">
        <v>500000</v>
      </c>
      <c r="F5" s="11">
        <f>SUM(B5:E5)</f>
        <v>1200000</v>
      </c>
      <c r="G5" s="21" t="s">
        <v>12</v>
      </c>
      <c r="H5" s="22" t="s">
        <v>13</v>
      </c>
      <c r="I5" s="22"/>
      <c r="J5" s="23"/>
    </row>
    <row r="6" spans="1:10" x14ac:dyDescent="0.25">
      <c r="A6" s="33"/>
      <c r="B6" s="34"/>
      <c r="C6" s="35"/>
      <c r="D6" s="35"/>
      <c r="E6" s="35"/>
      <c r="F6" s="36"/>
      <c r="G6" s="34"/>
      <c r="H6" s="35"/>
      <c r="I6" s="35"/>
      <c r="J6" s="36"/>
    </row>
    <row r="7" spans="1:10" x14ac:dyDescent="0.25">
      <c r="A7" s="26" t="s">
        <v>14</v>
      </c>
      <c r="B7" s="6">
        <f>(B$5-SUM(B$6:B6))*G7/SUM(G7:G$19)</f>
        <v>8163.2653061224491</v>
      </c>
      <c r="C7" s="7">
        <f>(C$5-SUM(C$6:C6))*H7/SUM(H7:H$19)</f>
        <v>1960.7843137254902</v>
      </c>
      <c r="D7" s="7">
        <f>(D$5-SUM(D$6:D6))*I7/SUM(I7:I$19)</f>
        <v>24000</v>
      </c>
      <c r="E7" s="7">
        <f>(E$5-SUM(E$6:E6))*J7/SUM(J7:J$19)</f>
        <v>40816.326530612248</v>
      </c>
      <c r="F7" s="8">
        <f t="shared" ref="F7:F18" si="0">SUM(B7:E7)</f>
        <v>74940.376150460186</v>
      </c>
      <c r="G7" s="6">
        <v>1</v>
      </c>
      <c r="H7" s="7">
        <v>1</v>
      </c>
      <c r="I7" s="7">
        <f>SUM(G9:H9)/2</f>
        <v>6</v>
      </c>
      <c r="J7" s="8">
        <v>4</v>
      </c>
    </row>
    <row r="8" spans="1:10" x14ac:dyDescent="0.25">
      <c r="A8" s="26" t="s">
        <v>15</v>
      </c>
      <c r="B8" s="6">
        <f>(B$5-SUM(B$6:B7))*G8/SUM(G8:G$19)</f>
        <v>40816.326530612248</v>
      </c>
      <c r="C8" s="7">
        <f>(C$5-SUM(C$6:C7))*H8/SUM(H8:H$19)</f>
        <v>1960.7843137254902</v>
      </c>
      <c r="D8" s="7">
        <f>(D$5-SUM(D$6:D7))*I8/SUM(I8:I$19)</f>
        <v>16000</v>
      </c>
      <c r="E8" s="7">
        <f>(E$5-SUM(E$6:E7))*J8/SUM(J8:J$19)</f>
        <v>40816.326530612241</v>
      </c>
      <c r="F8" s="8">
        <f t="shared" si="0"/>
        <v>99593.437374949979</v>
      </c>
      <c r="G8" s="6">
        <v>5</v>
      </c>
      <c r="H8" s="7">
        <v>1</v>
      </c>
      <c r="I8" s="7">
        <f t="shared" ref="I8:I16" si="1">SUM(G10:H10)/2</f>
        <v>4</v>
      </c>
      <c r="J8" s="8">
        <v>4</v>
      </c>
    </row>
    <row r="9" spans="1:10" x14ac:dyDescent="0.25">
      <c r="A9" s="26" t="s">
        <v>16</v>
      </c>
      <c r="B9" s="6">
        <f>(B$5-SUM(B$6:B8))*G9/SUM(G9:G$19)</f>
        <v>81632.653061224497</v>
      </c>
      <c r="C9" s="7">
        <f>(C$5-SUM(C$6:C8))*H9/SUM(H9:H$19)</f>
        <v>3921.5686274509803</v>
      </c>
      <c r="D9" s="7">
        <f>(D$5-SUM(D$6:D8))*I9/SUM(I9:I$19)</f>
        <v>12000</v>
      </c>
      <c r="E9" s="7">
        <f>(E$5-SUM(E$6:E8))*J9/SUM(J9:J$19)</f>
        <v>51020.408163265303</v>
      </c>
      <c r="F9" s="8">
        <f t="shared" si="0"/>
        <v>148574.62985194079</v>
      </c>
      <c r="G9" s="6">
        <v>10</v>
      </c>
      <c r="H9" s="7">
        <v>2</v>
      </c>
      <c r="I9" s="7">
        <f t="shared" si="1"/>
        <v>3</v>
      </c>
      <c r="J9" s="8">
        <v>5</v>
      </c>
    </row>
    <row r="10" spans="1:10" x14ac:dyDescent="0.25">
      <c r="A10" s="26" t="s">
        <v>0</v>
      </c>
      <c r="B10" s="6">
        <f>(B$5-SUM(B$6:B9))*G10/SUM(G10:G$19)</f>
        <v>48979.591836734697</v>
      </c>
      <c r="C10" s="7">
        <f>(C$5-SUM(C$6:C9))*H10/SUM(H10:H$19)</f>
        <v>3921.5686274509803</v>
      </c>
      <c r="D10" s="7">
        <f>(D$5-SUM(D$6:D9))*I10/SUM(I10:I$19)</f>
        <v>16000</v>
      </c>
      <c r="E10" s="7">
        <f>(E$5-SUM(E$6:E9))*J10/SUM(J10:J$19)</f>
        <v>40816.326530612241</v>
      </c>
      <c r="F10" s="8">
        <f t="shared" si="0"/>
        <v>109717.48699479792</v>
      </c>
      <c r="G10" s="6">
        <v>6</v>
      </c>
      <c r="H10" s="7">
        <v>2</v>
      </c>
      <c r="I10" s="7">
        <f t="shared" si="1"/>
        <v>4</v>
      </c>
      <c r="J10" s="8">
        <v>4</v>
      </c>
    </row>
    <row r="11" spans="1:10" x14ac:dyDescent="0.25">
      <c r="A11" s="26" t="s">
        <v>17</v>
      </c>
      <c r="B11" s="6">
        <f>(B$5-SUM(B$6:B10))*G11/SUM(G11:G$19)</f>
        <v>0</v>
      </c>
      <c r="C11" s="7">
        <f>(C$5-SUM(C$6:C10))*H11/SUM(H11:H$19)</f>
        <v>11764.705882352942</v>
      </c>
      <c r="D11" s="7">
        <f>(D$5-SUM(D$6:D10))*I11/SUM(I11:I$19)</f>
        <v>20000</v>
      </c>
      <c r="E11" s="12">
        <v>45000</v>
      </c>
      <c r="F11" s="8">
        <f t="shared" si="0"/>
        <v>76764.705882352951</v>
      </c>
      <c r="G11" s="6">
        <v>0</v>
      </c>
      <c r="H11" s="7">
        <v>6</v>
      </c>
      <c r="I11" s="7">
        <f t="shared" si="1"/>
        <v>5</v>
      </c>
      <c r="J11" s="8">
        <v>4</v>
      </c>
    </row>
    <row r="12" spans="1:10" x14ac:dyDescent="0.25">
      <c r="A12" s="26" t="s">
        <v>18</v>
      </c>
      <c r="B12" s="6">
        <f>(B$5-SUM(B$6:B11))*G12/SUM(G12:G$19)</f>
        <v>0</v>
      </c>
      <c r="C12" s="7">
        <f>(C$5-SUM(C$6:C11))*H12/SUM(H12:H$19)</f>
        <v>15686.274509803923</v>
      </c>
      <c r="D12" s="7">
        <f>(D$5-SUM(D$6:D11))*I12/SUM(I12:I$19)</f>
        <v>20000</v>
      </c>
      <c r="E12" s="7">
        <f>(E$5-SUM(E$6:E11))*J12/SUM(J12:J$19)</f>
        <v>40218.658892128282</v>
      </c>
      <c r="F12" s="8">
        <f t="shared" si="0"/>
        <v>75904.933401932212</v>
      </c>
      <c r="G12" s="6">
        <v>0</v>
      </c>
      <c r="H12" s="7">
        <v>8</v>
      </c>
      <c r="I12" s="7">
        <f t="shared" si="1"/>
        <v>5</v>
      </c>
      <c r="J12" s="8">
        <v>4</v>
      </c>
    </row>
    <row r="13" spans="1:10" x14ac:dyDescent="0.25">
      <c r="A13" s="26" t="s">
        <v>19</v>
      </c>
      <c r="B13" s="13">
        <v>50000</v>
      </c>
      <c r="C13" s="7">
        <f>(C$5-SUM(C$6:C12))*H13/SUM(H13:H$19)</f>
        <v>19607.843137254902</v>
      </c>
      <c r="D13" s="7">
        <f>(D$5-SUM(D$6:D12))*I13/SUM(I13:I$19)</f>
        <v>16000</v>
      </c>
      <c r="E13" s="7">
        <f>(E$5-SUM(E$6:E12))*J13/SUM(J13:J$19)</f>
        <v>40218.658892128275</v>
      </c>
      <c r="F13" s="8">
        <f t="shared" si="0"/>
        <v>125826.50202938318</v>
      </c>
      <c r="G13" s="6">
        <v>0</v>
      </c>
      <c r="H13" s="7">
        <v>10</v>
      </c>
      <c r="I13" s="7">
        <f t="shared" si="1"/>
        <v>4</v>
      </c>
      <c r="J13" s="8">
        <v>4</v>
      </c>
    </row>
    <row r="14" spans="1:10" x14ac:dyDescent="0.25">
      <c r="A14" s="26" t="s">
        <v>1</v>
      </c>
      <c r="B14" s="6">
        <f>(B$5-SUM(B$6:B13))*G14/SUM(G14:G$19)</f>
        <v>0</v>
      </c>
      <c r="C14" s="7">
        <f>(C$5-SUM(C$6:C13))*H14/SUM(H14:H$19)</f>
        <v>19607.843137254902</v>
      </c>
      <c r="D14" s="14">
        <v>15000</v>
      </c>
      <c r="E14" s="7">
        <f>(E$5-SUM(E$6:E13))*J14/SUM(J14:J$19)</f>
        <v>40218.658892128282</v>
      </c>
      <c r="F14" s="8">
        <f t="shared" si="0"/>
        <v>74826.502029383177</v>
      </c>
      <c r="G14" s="6">
        <v>0</v>
      </c>
      <c r="H14" s="7">
        <v>10</v>
      </c>
      <c r="I14" s="7">
        <f t="shared" si="1"/>
        <v>4</v>
      </c>
      <c r="J14" s="8">
        <v>4</v>
      </c>
    </row>
    <row r="15" spans="1:10" x14ac:dyDescent="0.25">
      <c r="A15" s="27" t="s">
        <v>2</v>
      </c>
      <c r="B15" s="15">
        <f>(B$5-SUM(B$6:B14))*G15/SUM(G15:G$19)</f>
        <v>12622.826908541192</v>
      </c>
      <c r="C15" s="16">
        <f>(C$5-SUM(C$6:C14))*H15/SUM(H15:H$19)</f>
        <v>11764.705882352941</v>
      </c>
      <c r="D15" s="16">
        <f>(D$5-SUM(D$6:D14))*I15/SUM(I15:I$19)</f>
        <v>20333.333333333332</v>
      </c>
      <c r="E15" s="16">
        <f>(E$5-SUM(E$6:E14))*J15/SUM(J15:J$19)</f>
        <v>40218.658892128282</v>
      </c>
      <c r="F15" s="17">
        <f t="shared" si="0"/>
        <v>84939.52501635575</v>
      </c>
      <c r="G15" s="6">
        <v>2</v>
      </c>
      <c r="H15" s="7">
        <v>6</v>
      </c>
      <c r="I15" s="7">
        <f t="shared" si="1"/>
        <v>5</v>
      </c>
      <c r="J15" s="8">
        <v>4</v>
      </c>
    </row>
    <row r="16" spans="1:10" x14ac:dyDescent="0.25">
      <c r="A16" s="27" t="s">
        <v>20</v>
      </c>
      <c r="B16" s="15">
        <f>(B$5-SUM(B$6:B15))*G16/SUM(G16:G$19)</f>
        <v>37868.480725623573</v>
      </c>
      <c r="C16" s="16">
        <f>(C$5-SUM(C$6:C15))*H16/SUM(H16:H$19)</f>
        <v>3921.5686274509817</v>
      </c>
      <c r="D16" s="16">
        <f>(D$5-SUM(D$6:D15))*I16/SUM(I16:I$19)</f>
        <v>24399.999999999993</v>
      </c>
      <c r="E16" s="16">
        <f>(E$5-SUM(E$6:E15))*J16/SUM(J16:J$19)</f>
        <v>40218.658892128289</v>
      </c>
      <c r="F16" s="17">
        <f t="shared" si="0"/>
        <v>106408.70824520284</v>
      </c>
      <c r="G16" s="6">
        <v>6</v>
      </c>
      <c r="H16" s="7">
        <v>2</v>
      </c>
      <c r="I16" s="7">
        <f t="shared" si="1"/>
        <v>6</v>
      </c>
      <c r="J16" s="8">
        <v>4</v>
      </c>
    </row>
    <row r="17" spans="1:10" x14ac:dyDescent="0.25">
      <c r="A17" s="27" t="s">
        <v>3</v>
      </c>
      <c r="B17" s="15">
        <f>(B$5-SUM(B$6:B16))*G17/SUM(G17:G$19)</f>
        <v>56802.721088435377</v>
      </c>
      <c r="C17" s="16">
        <f>(C$5-SUM(C$6:C16))*H17/SUM(H17:H$19)</f>
        <v>1960.784313725492</v>
      </c>
      <c r="D17" s="16">
        <f>(D$5-SUM(D$6:D16))*I17/SUM(I17:I$19)</f>
        <v>4066.6666666666642</v>
      </c>
      <c r="E17" s="16">
        <f>(E$5-SUM(E$6:E16))*J17/SUM(J17:J$19)</f>
        <v>40218.658892128296</v>
      </c>
      <c r="F17" s="17">
        <f t="shared" si="0"/>
        <v>103048.83096095582</v>
      </c>
      <c r="G17" s="6">
        <v>9</v>
      </c>
      <c r="H17" s="7">
        <v>1</v>
      </c>
      <c r="I17" s="7">
        <f>SUM(G7:H7)/2</f>
        <v>1</v>
      </c>
      <c r="J17" s="8">
        <v>4</v>
      </c>
    </row>
    <row r="18" spans="1:10" x14ac:dyDescent="0.25">
      <c r="A18" s="37" t="s">
        <v>21</v>
      </c>
      <c r="B18" s="38">
        <f>(B$5-SUM(B$6:B17))*G18/SUM(G18:G$19)</f>
        <v>63114.134542705957</v>
      </c>
      <c r="C18" s="39">
        <f>(C$5-SUM(C$6:C17))*H18/SUM(H18:H$19)</f>
        <v>3921.568627450979</v>
      </c>
      <c r="D18" s="39">
        <f>(D$5-SUM(D$6:D17))*I18/SUM(I18:I$19)</f>
        <v>12200</v>
      </c>
      <c r="E18" s="39">
        <f>(E$5-SUM(E$6:E17))*J18/SUM(J18:J$19)</f>
        <v>40218.658892128267</v>
      </c>
      <c r="F18" s="40">
        <f t="shared" si="0"/>
        <v>119454.3620622852</v>
      </c>
      <c r="G18" s="34">
        <v>10</v>
      </c>
      <c r="H18" s="35">
        <v>2</v>
      </c>
      <c r="I18" s="35">
        <f>SUM(G8:H8)/2</f>
        <v>3</v>
      </c>
      <c r="J18" s="36">
        <v>4</v>
      </c>
    </row>
    <row r="19" spans="1:10" x14ac:dyDescent="0.25">
      <c r="A19" s="25"/>
      <c r="B19" s="6"/>
      <c r="C19" s="7"/>
      <c r="D19" s="7"/>
      <c r="E19" s="7"/>
      <c r="F19" s="8"/>
      <c r="G19" s="6"/>
      <c r="H19" s="7"/>
      <c r="I19" s="7"/>
      <c r="J19" s="8"/>
    </row>
    <row r="20" spans="1:10" s="3" customFormat="1" ht="15.75" thickBot="1" x14ac:dyDescent="0.3">
      <c r="A20" s="28" t="s">
        <v>22</v>
      </c>
      <c r="B20" s="18">
        <f>SUM(B7:B18)</f>
        <v>400000</v>
      </c>
      <c r="C20" s="19">
        <f>SUM(C7:C18)</f>
        <v>100000</v>
      </c>
      <c r="D20" s="19">
        <f>SUM(D7:D18)</f>
        <v>200000</v>
      </c>
      <c r="E20" s="19">
        <f>SUM(E7:E18)</f>
        <v>500000</v>
      </c>
      <c r="F20" s="20">
        <f>SUM(F7:F18)</f>
        <v>1200000</v>
      </c>
      <c r="G20" s="18"/>
      <c r="H20" s="19"/>
      <c r="I20" s="19"/>
      <c r="J20" s="20"/>
    </row>
    <row r="22" spans="1:10" x14ac:dyDescent="0.25">
      <c r="B22" s="3" t="s">
        <v>4</v>
      </c>
    </row>
    <row r="23" spans="1:10" x14ac:dyDescent="0.25">
      <c r="B23" s="4" t="s">
        <v>24</v>
      </c>
      <c r="C23" s="4"/>
    </row>
    <row r="24" spans="1:10" x14ac:dyDescent="0.25">
      <c r="B24" s="5" t="s">
        <v>23</v>
      </c>
      <c r="C24" s="5"/>
    </row>
  </sheetData>
  <mergeCells count="2">
    <mergeCell ref="B1:F1"/>
    <mergeCell ref="G1:J1"/>
  </mergeCells>
  <phoneticPr fontId="3" type="noConversion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 control</vt:lpstr>
      <vt:lpstr>'budget control'!Druckbereich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Plumhoff</dc:creator>
  <cp:lastModifiedBy>Bernd Plumhoff</cp:lastModifiedBy>
  <dcterms:created xsi:type="dcterms:W3CDTF">2023-11-24T17:23:32Z</dcterms:created>
  <dcterms:modified xsi:type="dcterms:W3CDTF">2023-11-25T10:06:44Z</dcterms:modified>
</cp:coreProperties>
</file>